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131B6EAF-6C6D-436D-8DD7-E6A0909A65EA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лот 2" sheetId="12" r:id="rId1"/>
  </sheets>
  <definedNames>
    <definedName name="_xlnm.Print_Area" localSheetId="0">'лот 2'!$A$1:$Y$36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<sst xmlns="http://schemas.openxmlformats.org/spreadsheetml/2006/main" count="141" uniqueCount="90">
  <si>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</si>
  <si>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</si>
  <si>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</si>
  <si>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</si>
  <si>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</si>
  <si>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</si>
  <si>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</si>
  <si>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</si>
  <si>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</si>
  <si>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</si>
  <si>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</si>
  <si>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</si>
  <si>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</si>
  <si>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</si>
  <si>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</si>
  <si>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</si>
  <si>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</si>
  <si>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</si>
  <si>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</si>
  <si>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</si>
  <si>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</si>
  <si>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</si>
  <si>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</si>
  <si>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</si>
  <si>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</si>
  <si>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</si>
  <si>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</si>
  <si>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</si>
  <si>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</si>
  <si>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</si>
  <si>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</si>
  <si>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</si>
  <si>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</si>
  <si>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</si>
  <si>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</si>
  <si>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</si>
  <si>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</si>
  <si>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</si>
  <si>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</si>
  <si>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</si>
  <si>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</si>
  <si>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</si>
  <si>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</si>
  <si>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</si>
  <si>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</si>
  <si>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</si>
  <si>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</si>
  <si>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</si>
  <si>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</si>
  <si>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</si>
  <si>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</si>
  <si>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</si>
  <si>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</si>
  <si>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</si>
  <si>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</si>
  <si>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</si>
  <si>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</si>
  <si>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</si>
  <si>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</si>
  <si>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</si>
  <si>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</si>
  <si>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</si>
  <si>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</si>
  <si>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</si>
  <si>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</si>
  <si>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</si>
  <si>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</si>
  <si>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</si>
  <si>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</si>
  <si>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</si>
  <si>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</si>
  <si>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</si>
  <si>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</si>
  <si>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</si>
  <si>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</si>
  <si>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</si>
  <si>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</si>
  <si>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</si>
  <si>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</si>
  <si>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</si>
  <si>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</si>
  <si>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Стоимость технического обслуживания для автомобиля  с прогнозируемым годовым пробегом в 50 000км</t>
  </si>
  <si>
    <t>Итого стоимость технического обслуживания автомобиля:</t>
  </si>
  <si>
    <t>Стоимость автомобиля</t>
  </si>
  <si>
    <t>ТАБЛИЦА ЦЕН 
ЛОТ 2</t>
  </si>
  <si>
    <t>Микроавтобус пассажирский</t>
  </si>
  <si>
    <t>Техническое обслуживание в течение срока амортизации, указанного заказчиком  (200 тыс. км за 4 года,
исходя из прогнозируемого ежегодного пробега автомобиля в 50 000км)</t>
  </si>
  <si>
    <t>Открытый запрос предложений №2860-25/ЗП</t>
  </si>
  <si>
    <t>№2860-25/ЗП</t>
  </si>
  <si>
    <t>на закупку  автомобилей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</si>
</sst>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C16" sqref="C16:C18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88</v>
      </c>
    </row>
    <row r="4" spans="1:46" x14ac:dyDescent="0.2">
      <c r="B4" s="1"/>
      <c r="O4" s="2"/>
      <c r="P4" s="11"/>
      <c r="Q4" s="2"/>
      <c r="R4" s="11"/>
    </row>
    <row r="5" spans="1:46" ht="26.25" customHeight="1" x14ac:dyDescent="0.2">
      <c r="A5" s="105" t="s">
        <v>87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46" ht="36" customHeight="1" x14ac:dyDescent="0.2">
      <c r="A6" s="106" t="s">
        <v>89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</row>
    <row r="7" spans="1:46" ht="46.5" customHeight="1" x14ac:dyDescent="0.2">
      <c r="A7" s="107" t="s">
        <v>84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</row>
    <row r="8" spans="1:46" ht="25.5" x14ac:dyDescent="0.2">
      <c r="A8" s="96" t="s">
        <v>60</v>
      </c>
      <c r="B8" s="97"/>
      <c r="C8" s="97"/>
      <c r="D8" s="97"/>
      <c r="E8" s="97"/>
      <c r="F8" s="97"/>
      <c r="G8" s="97"/>
      <c r="H8" s="97"/>
      <c r="I8" s="97"/>
      <c r="J8" s="98"/>
      <c r="K8" s="99" t="s">
        <v>40</v>
      </c>
      <c r="L8" s="100"/>
      <c r="M8" s="100"/>
      <c r="N8" s="100"/>
      <c r="O8" s="100"/>
      <c r="P8" s="100"/>
      <c r="Q8" s="100"/>
      <c r="R8" s="101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110" t="s">
        <v>0</v>
      </c>
      <c r="B9" s="111" t="s">
        <v>6</v>
      </c>
      <c r="C9" s="111" t="s">
        <v>5</v>
      </c>
      <c r="D9" s="111" t="s">
        <v>31</v>
      </c>
      <c r="E9" s="112" t="s">
        <v>18</v>
      </c>
      <c r="F9" s="113"/>
      <c r="G9" s="113"/>
      <c r="H9" s="114"/>
      <c r="I9" s="118" t="s">
        <v>35</v>
      </c>
      <c r="J9" s="119"/>
      <c r="K9" s="119"/>
      <c r="L9" s="119"/>
      <c r="M9" s="119"/>
      <c r="N9" s="111" t="s">
        <v>9</v>
      </c>
      <c r="O9" s="120" t="s">
        <v>7</v>
      </c>
      <c r="P9" s="121"/>
      <c r="Q9" s="121"/>
      <c r="R9" s="122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45" customHeight="1" x14ac:dyDescent="0.2">
      <c r="A10" s="110"/>
      <c r="B10" s="111"/>
      <c r="C10" s="111"/>
      <c r="D10" s="111"/>
      <c r="E10" s="115"/>
      <c r="F10" s="116"/>
      <c r="G10" s="116"/>
      <c r="H10" s="117"/>
      <c r="I10" s="123" t="s">
        <v>19</v>
      </c>
      <c r="J10" s="123" t="s">
        <v>14</v>
      </c>
      <c r="K10" s="123" t="s">
        <v>15</v>
      </c>
      <c r="L10" s="123" t="s">
        <v>16</v>
      </c>
      <c r="M10" s="125" t="s">
        <v>17</v>
      </c>
      <c r="N10" s="111"/>
      <c r="O10" s="94" t="s">
        <v>21</v>
      </c>
      <c r="P10" s="95"/>
      <c r="Q10" s="94" t="s">
        <v>13</v>
      </c>
      <c r="R10" s="9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110"/>
      <c r="B11" s="111"/>
      <c r="C11" s="111"/>
      <c r="D11" s="111"/>
      <c r="E11" s="26" t="s">
        <v>33</v>
      </c>
      <c r="F11" s="31" t="s">
        <v>32</v>
      </c>
      <c r="G11" s="31" t="s">
        <v>34</v>
      </c>
      <c r="H11" s="31" t="s">
        <v>48</v>
      </c>
      <c r="I11" s="124"/>
      <c r="J11" s="124"/>
      <c r="K11" s="124"/>
      <c r="L11" s="124"/>
      <c r="M11" s="126"/>
      <c r="N11" s="111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102" t="s">
        <v>83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4"/>
    </row>
    <row r="14" spans="1:46" ht="62.25" customHeight="1" x14ac:dyDescent="0.2">
      <c r="A14" s="14" t="s">
        <v>11</v>
      </c>
      <c r="B14" s="50" t="s">
        <v>85</v>
      </c>
      <c r="C14" s="40" t="s">
        <v>20</v>
      </c>
      <c r="D14" s="15">
        <v>1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74" t="s">
        <v>81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  <c r="AN15" s="3"/>
      <c r="AO15" s="3"/>
      <c r="AP15" s="3"/>
      <c r="AQ15" s="3"/>
      <c r="AR15" s="3"/>
      <c r="AS15" s="3"/>
      <c r="AT15" s="3"/>
    </row>
    <row r="16" spans="1:46" ht="60.75" customHeight="1" x14ac:dyDescent="0.2">
      <c r="A16" s="77" t="s">
        <v>24</v>
      </c>
      <c r="B16" s="78"/>
      <c r="C16" s="83" t="s">
        <v>49</v>
      </c>
      <c r="D16" s="83" t="s">
        <v>39</v>
      </c>
      <c r="E16" s="77" t="s">
        <v>73</v>
      </c>
      <c r="F16" s="84"/>
      <c r="G16" s="84"/>
      <c r="H16" s="84"/>
      <c r="I16" s="84"/>
      <c r="J16" s="78"/>
      <c r="K16" s="86" t="s">
        <v>56</v>
      </c>
      <c r="L16" s="77" t="s">
        <v>80</v>
      </c>
      <c r="M16" s="84"/>
      <c r="N16" s="84"/>
      <c r="O16" s="84"/>
      <c r="P16" s="84"/>
      <c r="Q16" s="84"/>
      <c r="R16" s="84"/>
      <c r="S16" s="84"/>
      <c r="T16" s="78"/>
      <c r="U16" s="83" t="s">
        <v>9</v>
      </c>
      <c r="V16" s="89" t="s">
        <v>7</v>
      </c>
      <c r="W16" s="89"/>
      <c r="X16" s="89"/>
      <c r="Y16" s="89"/>
      <c r="AN16" s="3"/>
      <c r="AO16" s="3"/>
      <c r="AP16" s="3"/>
      <c r="AQ16" s="3"/>
      <c r="AR16" s="3"/>
      <c r="AS16" s="3"/>
      <c r="AT16" s="3"/>
    </row>
    <row r="17" spans="1:46" ht="54.75" customHeight="1" x14ac:dyDescent="0.2">
      <c r="A17" s="79"/>
      <c r="B17" s="80"/>
      <c r="C17" s="83"/>
      <c r="D17" s="83"/>
      <c r="E17" s="79"/>
      <c r="F17" s="85"/>
      <c r="G17" s="85"/>
      <c r="H17" s="85"/>
      <c r="I17" s="85"/>
      <c r="J17" s="80"/>
      <c r="K17" s="87"/>
      <c r="L17" s="79"/>
      <c r="M17" s="85"/>
      <c r="N17" s="85"/>
      <c r="O17" s="85"/>
      <c r="P17" s="85"/>
      <c r="Q17" s="85"/>
      <c r="R17" s="85"/>
      <c r="S17" s="85"/>
      <c r="T17" s="80"/>
      <c r="U17" s="83"/>
      <c r="V17" s="90" t="s">
        <v>13</v>
      </c>
      <c r="W17" s="91"/>
      <c r="X17" s="91"/>
      <c r="Y17" s="9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81"/>
      <c r="B18" s="82"/>
      <c r="C18" s="83"/>
      <c r="D18" s="8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88"/>
      <c r="L18" s="81"/>
      <c r="M18" s="93"/>
      <c r="N18" s="93"/>
      <c r="O18" s="93"/>
      <c r="P18" s="93"/>
      <c r="Q18" s="93"/>
      <c r="R18" s="93"/>
      <c r="S18" s="93"/>
      <c r="T18" s="82"/>
      <c r="U18" s="83"/>
      <c r="V18" s="90" t="s">
        <v>8</v>
      </c>
      <c r="W18" s="92"/>
      <c r="X18" s="90" t="s">
        <v>46</v>
      </c>
      <c r="Y18" s="92"/>
      <c r="AN18" s="3"/>
      <c r="AO18" s="3"/>
      <c r="AP18" s="3"/>
      <c r="AQ18" s="3"/>
      <c r="AR18" s="3"/>
      <c r="AS18" s="3"/>
      <c r="AT18" s="3"/>
    </row>
    <row r="19" spans="1:46" ht="54.75" customHeight="1" x14ac:dyDescent="0.2">
      <c r="A19" s="54" t="s">
        <v>11</v>
      </c>
      <c r="B19" s="56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54" t="s">
        <v>78</v>
      </c>
      <c r="M19" s="55"/>
      <c r="N19" s="55"/>
      <c r="O19" s="55"/>
      <c r="P19" s="55"/>
      <c r="Q19" s="55"/>
      <c r="R19" s="55"/>
      <c r="S19" s="55"/>
      <c r="T19" s="56"/>
      <c r="U19" s="37" t="s">
        <v>79</v>
      </c>
      <c r="V19" s="54" t="s">
        <v>54</v>
      </c>
      <c r="W19" s="56"/>
      <c r="X19" s="54" t="s">
        <v>55</v>
      </c>
      <c r="Y19" s="56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68" t="s">
        <v>86</v>
      </c>
      <c r="B20" s="69"/>
      <c r="C20" s="34" t="s">
        <v>45</v>
      </c>
      <c r="D20" s="15">
        <v>1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51" t="e">
        <f>J20-ROUND(J20*K20,2)</f>
        <v>#VALUE!</v>
      </c>
      <c r="M20" s="52"/>
      <c r="N20" s="52"/>
      <c r="O20" s="52"/>
      <c r="P20" s="52"/>
      <c r="Q20" s="52"/>
      <c r="R20" s="52"/>
      <c r="S20" s="52"/>
      <c r="T20" s="53"/>
      <c r="U20" s="43" t="s">
        <v>44</v>
      </c>
      <c r="V20" s="61">
        <v>100</v>
      </c>
      <c r="W20" s="62"/>
      <c r="X20" s="63" t="s">
        <v>47</v>
      </c>
      <c r="Y20" s="64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70"/>
      <c r="B21" s="71"/>
      <c r="C21" s="34" t="s">
        <v>25</v>
      </c>
      <c r="D21" s="15">
        <v>1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51" t="e">
        <f t="shared" ref="L21:L31" si="2">J21-ROUND(J21*K21,2)</f>
        <v>#VALUE!</v>
      </c>
      <c r="M21" s="52"/>
      <c r="N21" s="52"/>
      <c r="O21" s="52"/>
      <c r="P21" s="52"/>
      <c r="Q21" s="52"/>
      <c r="R21" s="52"/>
      <c r="S21" s="52"/>
      <c r="T21" s="53"/>
      <c r="U21" s="43" t="str">
        <f>$U$20</f>
        <v>Указать валюту</v>
      </c>
      <c r="V21" s="61">
        <v>100</v>
      </c>
      <c r="W21" s="62"/>
      <c r="X21" s="63" t="str">
        <f>$X$20</f>
        <v>указать кол-во дней (не менее 20 календарных дней)</v>
      </c>
      <c r="Y21" s="64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70"/>
      <c r="B22" s="71"/>
      <c r="C22" s="34" t="s">
        <v>25</v>
      </c>
      <c r="D22" s="15">
        <v>1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51" t="e">
        <f t="shared" si="2"/>
        <v>#VALUE!</v>
      </c>
      <c r="M22" s="52"/>
      <c r="N22" s="52"/>
      <c r="O22" s="52"/>
      <c r="P22" s="52"/>
      <c r="Q22" s="52"/>
      <c r="R22" s="52"/>
      <c r="S22" s="52"/>
      <c r="T22" s="53"/>
      <c r="U22" s="43" t="str">
        <f t="shared" ref="U22:U32" si="5">$U$20</f>
        <v>Указать валюту</v>
      </c>
      <c r="V22" s="61">
        <v>100</v>
      </c>
      <c r="W22" s="62"/>
      <c r="X22" s="63" t="str">
        <f t="shared" ref="X22:X31" si="6">$X$20</f>
        <v>указать кол-во дней (не менее 20 календарных дней)</v>
      </c>
      <c r="Y22" s="64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70"/>
      <c r="B23" s="71"/>
      <c r="C23" s="34" t="s">
        <v>25</v>
      </c>
      <c r="D23" s="15">
        <v>1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51" t="e">
        <f t="shared" si="2"/>
        <v>#VALUE!</v>
      </c>
      <c r="M23" s="52"/>
      <c r="N23" s="52"/>
      <c r="O23" s="52"/>
      <c r="P23" s="52"/>
      <c r="Q23" s="52"/>
      <c r="R23" s="52"/>
      <c r="S23" s="52"/>
      <c r="T23" s="53"/>
      <c r="U23" s="43" t="str">
        <f t="shared" si="5"/>
        <v>Указать валюту</v>
      </c>
      <c r="V23" s="61">
        <v>100</v>
      </c>
      <c r="W23" s="62"/>
      <c r="X23" s="63" t="str">
        <f t="shared" si="6"/>
        <v>указать кол-во дней (не менее 20 календарных дней)</v>
      </c>
      <c r="Y23" s="64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70"/>
      <c r="B24" s="71"/>
      <c r="C24" s="34" t="s">
        <v>25</v>
      </c>
      <c r="D24" s="15">
        <v>1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51" t="e">
        <f t="shared" si="2"/>
        <v>#VALUE!</v>
      </c>
      <c r="M24" s="52"/>
      <c r="N24" s="52"/>
      <c r="O24" s="52"/>
      <c r="P24" s="52"/>
      <c r="Q24" s="52"/>
      <c r="R24" s="52"/>
      <c r="S24" s="52"/>
      <c r="T24" s="53"/>
      <c r="U24" s="43" t="str">
        <f t="shared" si="5"/>
        <v>Указать валюту</v>
      </c>
      <c r="V24" s="61">
        <v>100</v>
      </c>
      <c r="W24" s="62"/>
      <c r="X24" s="63" t="str">
        <f t="shared" si="6"/>
        <v>указать кол-во дней (не менее 20 календарных дней)</v>
      </c>
      <c r="Y24" s="64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70"/>
      <c r="B25" s="71"/>
      <c r="C25" s="34" t="s">
        <v>25</v>
      </c>
      <c r="D25" s="15">
        <v>1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51" t="e">
        <f t="shared" si="2"/>
        <v>#VALUE!</v>
      </c>
      <c r="M25" s="52"/>
      <c r="N25" s="52"/>
      <c r="O25" s="52"/>
      <c r="P25" s="52"/>
      <c r="Q25" s="52"/>
      <c r="R25" s="52"/>
      <c r="S25" s="52"/>
      <c r="T25" s="53"/>
      <c r="U25" s="43" t="str">
        <f t="shared" si="5"/>
        <v>Указать валюту</v>
      </c>
      <c r="V25" s="61">
        <v>100</v>
      </c>
      <c r="W25" s="62"/>
      <c r="X25" s="63" t="str">
        <f t="shared" si="6"/>
        <v>указать кол-во дней (не менее 20 календарных дней)</v>
      </c>
      <c r="Y25" s="64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70"/>
      <c r="B26" s="71"/>
      <c r="C26" s="34" t="s">
        <v>25</v>
      </c>
      <c r="D26" s="15">
        <v>1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51" t="e">
        <f t="shared" si="2"/>
        <v>#VALUE!</v>
      </c>
      <c r="M26" s="52"/>
      <c r="N26" s="52"/>
      <c r="O26" s="52"/>
      <c r="P26" s="52"/>
      <c r="Q26" s="52"/>
      <c r="R26" s="52"/>
      <c r="S26" s="52"/>
      <c r="T26" s="53"/>
      <c r="U26" s="43" t="str">
        <f t="shared" si="5"/>
        <v>Указать валюту</v>
      </c>
      <c r="V26" s="61">
        <v>100</v>
      </c>
      <c r="W26" s="62"/>
      <c r="X26" s="63" t="str">
        <f t="shared" si="6"/>
        <v>указать кол-во дней (не менее 20 календарных дней)</v>
      </c>
      <c r="Y26" s="64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70"/>
      <c r="B27" s="71"/>
      <c r="C27" s="34" t="s">
        <v>25</v>
      </c>
      <c r="D27" s="15">
        <v>1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51" t="e">
        <f t="shared" si="2"/>
        <v>#VALUE!</v>
      </c>
      <c r="M27" s="52"/>
      <c r="N27" s="52"/>
      <c r="O27" s="52"/>
      <c r="P27" s="52"/>
      <c r="Q27" s="52"/>
      <c r="R27" s="52"/>
      <c r="S27" s="52"/>
      <c r="T27" s="53"/>
      <c r="U27" s="43" t="str">
        <f t="shared" si="5"/>
        <v>Указать валюту</v>
      </c>
      <c r="V27" s="61">
        <v>100</v>
      </c>
      <c r="W27" s="62"/>
      <c r="X27" s="63" t="str">
        <f t="shared" si="6"/>
        <v>указать кол-во дней (не менее 20 календарных дней)</v>
      </c>
      <c r="Y27" s="64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70"/>
      <c r="B28" s="71"/>
      <c r="C28" s="34" t="s">
        <v>25</v>
      </c>
      <c r="D28" s="15">
        <v>1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51" t="e">
        <f t="shared" si="2"/>
        <v>#VALUE!</v>
      </c>
      <c r="M28" s="52"/>
      <c r="N28" s="52"/>
      <c r="O28" s="52"/>
      <c r="P28" s="52"/>
      <c r="Q28" s="52"/>
      <c r="R28" s="52"/>
      <c r="S28" s="52"/>
      <c r="T28" s="53"/>
      <c r="U28" s="43" t="str">
        <f t="shared" si="5"/>
        <v>Указать валюту</v>
      </c>
      <c r="V28" s="61">
        <v>100</v>
      </c>
      <c r="W28" s="62"/>
      <c r="X28" s="63" t="str">
        <f t="shared" si="6"/>
        <v>указать кол-во дней (не менее 20 календарных дней)</v>
      </c>
      <c r="Y28" s="64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70"/>
      <c r="B29" s="71"/>
      <c r="C29" s="34" t="s">
        <v>25</v>
      </c>
      <c r="D29" s="15">
        <v>1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51" t="e">
        <f t="shared" si="2"/>
        <v>#VALUE!</v>
      </c>
      <c r="M29" s="52"/>
      <c r="N29" s="52"/>
      <c r="O29" s="52"/>
      <c r="P29" s="52"/>
      <c r="Q29" s="52"/>
      <c r="R29" s="52"/>
      <c r="S29" s="52"/>
      <c r="T29" s="53"/>
      <c r="U29" s="43" t="str">
        <f t="shared" si="5"/>
        <v>Указать валюту</v>
      </c>
      <c r="V29" s="61">
        <v>100</v>
      </c>
      <c r="W29" s="62"/>
      <c r="X29" s="63" t="str">
        <f t="shared" si="6"/>
        <v>указать кол-во дней (не менее 20 календарных дней)</v>
      </c>
      <c r="Y29" s="64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70"/>
      <c r="B30" s="71"/>
      <c r="C30" s="34" t="s">
        <v>36</v>
      </c>
      <c r="D30" s="15">
        <v>1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51" t="e">
        <f t="shared" si="2"/>
        <v>#VALUE!</v>
      </c>
      <c r="M30" s="52"/>
      <c r="N30" s="52"/>
      <c r="O30" s="52"/>
      <c r="P30" s="52"/>
      <c r="Q30" s="52"/>
      <c r="R30" s="52"/>
      <c r="S30" s="52"/>
      <c r="T30" s="53"/>
      <c r="U30" s="43" t="str">
        <f t="shared" si="5"/>
        <v>Указать валюту</v>
      </c>
      <c r="V30" s="61">
        <v>100</v>
      </c>
      <c r="W30" s="62"/>
      <c r="X30" s="63" t="str">
        <f t="shared" si="6"/>
        <v>указать кол-во дней (не менее 20 календарных дней)</v>
      </c>
      <c r="Y30" s="64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72"/>
      <c r="B31" s="73"/>
      <c r="C31" s="34" t="s">
        <v>38</v>
      </c>
      <c r="D31" s="15">
        <v>1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51" t="e">
        <f t="shared" si="2"/>
        <v>#VALUE!</v>
      </c>
      <c r="M31" s="52"/>
      <c r="N31" s="52"/>
      <c r="O31" s="52"/>
      <c r="P31" s="52"/>
      <c r="Q31" s="52"/>
      <c r="R31" s="52"/>
      <c r="S31" s="52"/>
      <c r="T31" s="53"/>
      <c r="U31" s="43" t="str">
        <f t="shared" si="5"/>
        <v>Указать валюту</v>
      </c>
      <c r="V31" s="61">
        <v>100</v>
      </c>
      <c r="W31" s="62"/>
      <c r="X31" s="63" t="str">
        <f t="shared" si="6"/>
        <v>указать кол-во дней (не менее 20 календарных дней)</v>
      </c>
      <c r="Y31" s="64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58" t="s">
        <v>82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7" t="e">
        <f>SUM(L20:T31)</f>
        <v>#VALUE!</v>
      </c>
      <c r="M32" s="57"/>
      <c r="N32" s="57"/>
      <c r="O32" s="57"/>
      <c r="P32" s="57"/>
      <c r="Q32" s="57"/>
      <c r="R32" s="57"/>
      <c r="S32" s="57"/>
      <c r="T32" s="57"/>
      <c r="U32" s="43" t="str">
        <f t="shared" si="5"/>
        <v>Указать валюту</v>
      </c>
      <c r="V32" s="65"/>
      <c r="W32" s="66"/>
      <c r="X32" s="66"/>
      <c r="Y32" s="67"/>
    </row>
    <row r="33" spans="1:25" s="3" customFormat="1" ht="66" customHeight="1" x14ac:dyDescent="0.2">
      <c r="A33" s="59" t="s">
        <v>58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  <mergeCell ref="O10:P10"/>
    <mergeCell ref="Q10:R10"/>
    <mergeCell ref="A8:J8"/>
    <mergeCell ref="K8:R8"/>
    <mergeCell ref="A13:R13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V26:W26"/>
    <mergeCell ref="X26:Y26"/>
    <mergeCell ref="V27:W27"/>
    <mergeCell ref="X27:Y27"/>
    <mergeCell ref="V28:W28"/>
    <mergeCell ref="X28:Y28"/>
    <mergeCell ref="V29:W29"/>
    <mergeCell ref="X29:Y29"/>
    <mergeCell ref="L27:T27"/>
    <mergeCell ref="L28:T28"/>
    <mergeCell ref="L29:T29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L24:T24"/>
    <mergeCell ref="L25:T25"/>
    <mergeCell ref="L26:T26"/>
    <mergeCell ref="L19:T19"/>
    <mergeCell ref="L20:T20"/>
    <mergeCell ref="L21:T21"/>
    <mergeCell ref="L22:T22"/>
    <mergeCell ref="L23:T23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2</vt:lpstr>
      <vt:lpstr>'лот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2025-02-25T08:27:05Z</cp:lastPrinted>
  <dcterms:created xsi:type="dcterms:W3CDTF">2009-09-28T16:47:32Z</dcterms:created>
  <dcterms:modified xsi:type="dcterms:W3CDTF">2025-05-02T08:12:42Z</dcterms:modified>
</cp:coreProperties>
</file>