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930-25 ЗП легковой универсал\2. Закупочная документация\"/>
    </mc:Choice>
  </mc:AlternateContent>
  <xr:revisionPtr revIDLastSave="0" documentId="13_ncr:1_{3ADBEBD1-6CED-4217-85FC-4CD9F0D13230}" xr6:coauthVersionLast="36" xr6:coauthVersionMax="36" xr10:uidLastSave="{00000000-0000-0000-0000-000000000000}"/>
  <bookViews>
    <workbookView xWindow="120" yWindow="105" windowWidth="11355" windowHeight="6960" xr2:uid="{00000000-000D-0000-FFFF-FFFF00000000}"/>
  </bookViews>
  <sheets>
    <sheet name="лот 1" sheetId="12" r:id="rId1"/>
  </sheets>
  <definedNames>
    <definedName name="_xlnm.Print_Area" localSheetId="0">'лот 1'!$A$1:$Y$36</definedName>
  </definedNames>
  <calcPr calcId="191029"/>
</workbook>
</file>

<file path=xl/calcChain.xml><?xml version="1.0" encoding="utf-8"?>
<calcChain xmlns="http://schemas.openxmlformats.org/spreadsheetml/2006/main">
  <c r="G14" i="12" l="1"/>
  <c r="H14" i="12" s="1"/>
  <c r="K31" i="12"/>
  <c r="E31" i="12"/>
  <c r="E30" i="12"/>
  <c r="G20" i="12" l="1"/>
  <c r="J20" i="12" s="1"/>
  <c r="E22" i="12" l="1"/>
  <c r="G22" i="12" s="1"/>
  <c r="J22" i="12" s="1"/>
  <c r="E23" i="12"/>
  <c r="G23" i="12" s="1"/>
  <c r="J23" i="12" s="1"/>
  <c r="E24" i="12"/>
  <c r="G24" i="12" s="1"/>
  <c r="J24" i="12" s="1"/>
  <c r="E25" i="12"/>
  <c r="G25" i="12" s="1"/>
  <c r="J25" i="12" s="1"/>
  <c r="E26" i="12"/>
  <c r="G26" i="12" s="1"/>
  <c r="J26" i="12" s="1"/>
  <c r="E27" i="12"/>
  <c r="G27" i="12" s="1"/>
  <c r="J27" i="12" s="1"/>
  <c r="E28" i="12"/>
  <c r="G28" i="12" s="1"/>
  <c r="J28" i="12" s="1"/>
  <c r="E29" i="12"/>
  <c r="G29" i="12" s="1"/>
  <c r="J29" i="12" s="1"/>
  <c r="G30" i="12"/>
  <c r="J30" i="12" s="1"/>
  <c r="G31" i="12"/>
  <c r="J31" i="12" s="1"/>
  <c r="E21" i="12"/>
  <c r="G21" i="12" s="1"/>
  <c r="J21" i="12" s="1"/>
  <c r="K21" i="12"/>
  <c r="K22" i="12"/>
  <c r="K23" i="12"/>
  <c r="K24" i="12"/>
  <c r="K25" i="12"/>
  <c r="K26" i="12"/>
  <c r="K27" i="12"/>
  <c r="K28" i="12"/>
  <c r="K29" i="12"/>
  <c r="K30" i="12"/>
  <c r="X22" i="12"/>
  <c r="X23" i="12"/>
  <c r="X24" i="12"/>
  <c r="X25" i="12"/>
  <c r="X26" i="12"/>
  <c r="X27" i="12"/>
  <c r="X28" i="12"/>
  <c r="X29" i="12"/>
  <c r="X30" i="12"/>
  <c r="X31" i="12"/>
  <c r="X21" i="12"/>
  <c r="U22" i="12"/>
  <c r="U23" i="12"/>
  <c r="U24" i="12"/>
  <c r="U25" i="12"/>
  <c r="U26" i="12"/>
  <c r="U27" i="12"/>
  <c r="U28" i="12"/>
  <c r="U29" i="12"/>
  <c r="U30" i="12"/>
  <c r="U31" i="12"/>
  <c r="U32" i="12"/>
  <c r="U21" i="12"/>
  <c r="L25" i="12" l="1"/>
  <c r="L28" i="12"/>
  <c r="L31" i="12"/>
  <c r="L24" i="12" l="1"/>
  <c r="L30" i="12"/>
  <c r="L26" i="12"/>
  <c r="L22" i="12"/>
  <c r="L23" i="12"/>
  <c r="L27" i="12"/>
  <c r="L29" i="12"/>
  <c r="L20" i="12"/>
  <c r="L32" i="12" s="1"/>
  <c r="L21" i="12"/>
</calcChain>
</file>

<file path=xl/sharedStrings.xml><?xml version="1.0" encoding="utf-8"?>
<sst xmlns="http://schemas.openxmlformats.org/spreadsheetml/2006/main" count="141" uniqueCount="90">
  <si>
    <t xml:space="preserve">№ </t>
  </si>
  <si>
    <t>_____________</t>
  </si>
  <si>
    <t>Должность</t>
  </si>
  <si>
    <t>Подпись</t>
  </si>
  <si>
    <t>МП</t>
  </si>
  <si>
    <t xml:space="preserve"> Конфигурация </t>
  </si>
  <si>
    <t>Наименование предмета закупки</t>
  </si>
  <si>
    <t>Условия оплаты</t>
  </si>
  <si>
    <t>%</t>
  </si>
  <si>
    <t>Валюта</t>
  </si>
  <si>
    <t>_____________________</t>
  </si>
  <si>
    <t>1</t>
  </si>
  <si>
    <t>кол-во календарных дней после подписания акта приемки</t>
  </si>
  <si>
    <t>Платежи после подписания акта приемки</t>
  </si>
  <si>
    <t>Код ТНВЭД</t>
  </si>
  <si>
    <t>Ставка таможенной пошлины</t>
  </si>
  <si>
    <t>Сумма таможенной пошлины</t>
  </si>
  <si>
    <t>Итого стоимость на условиях DАР  с прибавлением таможенных пошлин, без НДС</t>
  </si>
  <si>
    <t>Стоимость предложения без НДС</t>
  </si>
  <si>
    <t>Страна происхождения</t>
  </si>
  <si>
    <t xml:space="preserve">Указать марку и модель </t>
  </si>
  <si>
    <t>Платежи до поставки</t>
  </si>
  <si>
    <t>кол-во календарных дней до поставки</t>
  </si>
  <si>
    <t>2</t>
  </si>
  <si>
    <t>Наименование услуги</t>
  </si>
  <si>
    <t>Указать километраж*, км</t>
  </si>
  <si>
    <t>3</t>
  </si>
  <si>
    <t>4</t>
  </si>
  <si>
    <t>7</t>
  </si>
  <si>
    <t>8</t>
  </si>
  <si>
    <t>5</t>
  </si>
  <si>
    <t xml:space="preserve">кол-во, шт. </t>
  </si>
  <si>
    <t>Скидка,%</t>
  </si>
  <si>
    <t>Розничная стоимость а/м, без НДС</t>
  </si>
  <si>
    <t>Стоимость а/м с учетом скидки, без НДС</t>
  </si>
  <si>
    <t xml:space="preserve">ЗАПОЛНЯЕТСЯ НЕРЕЗИДЕНТОМ РБ   ДЛЯ СПРАВКИ                  </t>
  </si>
  <si>
    <t>…</t>
  </si>
  <si>
    <t>к закупочной документации</t>
  </si>
  <si>
    <t>Указать километраж*, км (последнее значение, включенное в гарантийный период)</t>
  </si>
  <si>
    <t>Количество автомобилей для ТО, шт.</t>
  </si>
  <si>
    <t>УКАЗАТЬ ВАРИАНТ ОПЛАТЫ</t>
  </si>
  <si>
    <t>Вариант А</t>
  </si>
  <si>
    <t>Вариант В</t>
  </si>
  <si>
    <t>Вариант С</t>
  </si>
  <si>
    <t>Указать валюту</t>
  </si>
  <si>
    <t>Указать километраж*, км (например 10000 км.)</t>
  </si>
  <si>
    <t>кол-во календарных дней от окончания отчетного месяца</t>
  </si>
  <si>
    <r>
      <rPr>
        <b/>
        <sz val="10"/>
        <color rgb="FFFF0000"/>
        <rFont val="Arial Cyr"/>
        <charset val="204"/>
      </rPr>
      <t>указать кол-во дней</t>
    </r>
    <r>
      <rPr>
        <sz val="10"/>
        <rFont val="Arial Cyr"/>
        <charset val="204"/>
      </rPr>
      <t xml:space="preserve"> (не менее 20 календарных дней)</t>
    </r>
  </si>
  <si>
    <t>Итого стоимость а/м, 
без НДС</t>
  </si>
  <si>
    <t>Пробег, км</t>
  </si>
  <si>
    <t>Цена 1-го н.ч.</t>
  </si>
  <si>
    <t>Перечень узлов, деталей и расходных материалов для ТО</t>
  </si>
  <si>
    <t>Итого стоимость ТО с учётом услуг, узлов, деталей и расходных материалов</t>
  </si>
  <si>
    <t>10</t>
  </si>
  <si>
    <t>13</t>
  </si>
  <si>
    <t>14</t>
  </si>
  <si>
    <t>Фиксированная скидка на услуги по ТО и ремонту  и на запасные части и материалы  от расценки участника, действующей на момент проведения работ (**)</t>
  </si>
  <si>
    <t>Стоимость услуг по ТО</t>
  </si>
  <si>
    <t>(*) - указывается периодичность (в километрах) прохождения технического обслуживания по регламенту производителя.
(**) - В целях оценки коммерческих предложений участников для расчета лидирующего предложения Заказчиком будет приниматься стоимость нормо-часа и запасных частей, согласно прейскуранту участника, действующему на момент подачи предложения.
Стоимость оказания услуг в договоре будет расчитываться исходя из стоиомости нормо-часа и запасных частей, согласно прейскуранту участника, действующему на момент оказания услуг (дата соответствующего заказ-наряда) и с учетом предоставленной участником фиксированной скидки.</t>
  </si>
  <si>
    <t>Приложение 2</t>
  </si>
  <si>
    <t xml:space="preserve">Вариат оплаты:  </t>
  </si>
  <si>
    <t>Указать розничную стоимость</t>
  </si>
  <si>
    <t>указать % скидки</t>
  </si>
  <si>
    <t>USD</t>
  </si>
  <si>
    <t>BYN</t>
  </si>
  <si>
    <t>UB</t>
  </si>
  <si>
    <t>EUR</t>
  </si>
  <si>
    <t>Указать %</t>
  </si>
  <si>
    <t>Указать кол-во КД</t>
  </si>
  <si>
    <t>указать кол-во н.ч.</t>
  </si>
  <si>
    <t>перечислить  необходимые мат. и запчасти</t>
  </si>
  <si>
    <t>укзать общую стоимость запчастей и материалов</t>
  </si>
  <si>
    <t>Указать цену 1 н.ч.</t>
  </si>
  <si>
    <r>
      <t xml:space="preserve">Действующая расценка участника  по прейскуранту на дату подачи предложения  без НДС  (включая стоимость услуг, узлов, деталей и расходных материалов ) </t>
    </r>
    <r>
      <rPr>
        <b/>
        <sz val="12"/>
        <color rgb="FFFF0000"/>
        <rFont val="Times New Roman"/>
        <family val="1"/>
        <charset val="204"/>
      </rPr>
      <t>согласно письму №_____</t>
    </r>
  </si>
  <si>
    <t>Стоимость узлов, деталей и расходных материалов для ТО 
одного  автомобиля</t>
  </si>
  <si>
    <t>Кол-во н.ч. для ТО 
одного  автомобиля</t>
  </si>
  <si>
    <t>6=3*4*5</t>
  </si>
  <si>
    <t>9=6+8*3</t>
  </si>
  <si>
    <t>11</t>
  </si>
  <si>
    <t>12</t>
  </si>
  <si>
    <t>Итого стоимость ТО  с учетом фиксированной скидки  предложения  без НДС  
(для автомобиля с прогнозируемым годовым пробегом в 50 000км , включая стоимость услуг, узлов, деталей и расходных материалов)</t>
  </si>
  <si>
    <t>Итого стоимость технического обслуживания автомобиля:</t>
  </si>
  <si>
    <t>Стоимость автомобиля</t>
  </si>
  <si>
    <t>Стоимость технического обслуживания для автомобиля  с прогнозируемым годовым пробегом в 30 000км</t>
  </si>
  <si>
    <t>Техническое обслуживание в течение срока амортизации, указанного заказчиком  (105 тыс. км за 3,5 года,
исходя из прогнозируемого ежегодного пробега автомобиля в 30 000км)</t>
  </si>
  <si>
    <t>Автомобиль легковой универсал</t>
  </si>
  <si>
    <t>на закупку  автомобилей</t>
  </si>
  <si>
    <t>№2930-25/ЗП</t>
  </si>
  <si>
    <t>Открытый запрос предложений №2930-25/ЗП</t>
  </si>
  <si>
    <t xml:space="preserve">ТАБЛИЦА ЦЕН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</si>
</sst>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1" fontId="12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vertical="center" wrapText="1"/>
    </xf>
    <xf numFmtId="4" fontId="21" fillId="5" borderId="4" xfId="0" applyNumberFormat="1" applyFont="1" applyFill="1" applyBorder="1" applyAlignment="1">
      <alignment horizontal="center" vertical="center" wrapText="1"/>
    </xf>
    <xf numFmtId="10" fontId="21" fillId="5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7" xfId="0" applyNumberFormat="1" applyFont="1" applyFill="1" applyBorder="1" applyAlignment="1">
      <alignment horizontal="center" vertical="center" wrapText="1"/>
    </xf>
    <xf numFmtId="49" fontId="14" fillId="6" borderId="5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6" fillId="6" borderId="5" xfId="0" applyFont="1" applyFill="1" applyBorder="1" applyAlignment="1">
      <alignment horizontal="right" vertical="center"/>
    </xf>
    <xf numFmtId="0" fontId="19" fillId="5" borderId="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T94"/>
  <sheetViews>
    <sheetView tabSelected="1" view="pageBreakPreview" zoomScale="55" zoomScaleNormal="70" zoomScaleSheetLayoutView="55" workbookViewId="0">
      <selection activeCell="D16" sqref="D16:D18"/>
    </sheetView>
  </sheetViews>
  <sheetFormatPr defaultRowHeight="15" outlineLevelRow="1" x14ac:dyDescent="0.2"/>
  <cols>
    <col min="1" max="1" width="5.7109375" style="8" bestFit="1" customWidth="1"/>
    <col min="2" max="2" width="26.5703125" style="2" customWidth="1"/>
    <col min="3" max="3" width="41.5703125" style="2" customWidth="1"/>
    <col min="4" max="4" width="17.85546875" style="2" customWidth="1"/>
    <col min="5" max="5" width="21.7109375" style="2" customWidth="1"/>
    <col min="6" max="6" width="25" style="2" customWidth="1"/>
    <col min="7" max="7" width="16.140625" style="2" customWidth="1"/>
    <col min="8" max="8" width="30.28515625" style="2" customWidth="1"/>
    <col min="9" max="9" width="25.85546875" style="16" customWidth="1"/>
    <col min="10" max="10" width="17.140625" style="17" customWidth="1"/>
    <col min="11" max="11" width="18.140625" style="17" customWidth="1"/>
    <col min="12" max="12" width="17.140625" style="17" customWidth="1"/>
    <col min="13" max="13" width="21.5703125" style="17" customWidth="1"/>
    <col min="14" max="14" width="21.140625" style="2" customWidth="1"/>
    <col min="15" max="15" width="15.140625" style="3" customWidth="1"/>
    <col min="16" max="16" width="17.28515625" style="3" customWidth="1"/>
    <col min="17" max="17" width="15.140625" style="3" customWidth="1"/>
    <col min="18" max="18" width="17.28515625" style="3" customWidth="1"/>
    <col min="19" max="19" width="9.140625" style="3"/>
    <col min="20" max="20" width="9.140625" style="3" customWidth="1"/>
    <col min="21" max="21" width="12.85546875" style="3" customWidth="1"/>
    <col min="22" max="22" width="9.140625" style="3" customWidth="1"/>
    <col min="23" max="25" width="9.140625" style="3"/>
    <col min="26" max="28" width="9.140625" style="3" hidden="1" customWidth="1"/>
    <col min="29" max="29" width="0" style="3" hidden="1" customWidth="1"/>
    <col min="30" max="39" width="9.140625" style="3"/>
    <col min="40" max="16384" width="9.140625" style="2"/>
  </cols>
  <sheetData>
    <row r="1" spans="1:46" ht="18.75" x14ac:dyDescent="0.2">
      <c r="B1" s="1"/>
      <c r="O1" s="2"/>
      <c r="P1" s="11"/>
      <c r="Q1" s="2"/>
      <c r="Y1" s="39" t="s">
        <v>59</v>
      </c>
    </row>
    <row r="2" spans="1:46" ht="18.75" x14ac:dyDescent="0.2">
      <c r="B2" s="1"/>
      <c r="O2" s="2"/>
      <c r="P2" s="11"/>
      <c r="Q2" s="2"/>
      <c r="Y2" s="39" t="s">
        <v>37</v>
      </c>
    </row>
    <row r="3" spans="1:46" ht="18.75" x14ac:dyDescent="0.2">
      <c r="B3" s="1"/>
      <c r="O3" s="2"/>
      <c r="P3" s="11"/>
      <c r="Q3" s="2"/>
      <c r="Y3" s="39" t="s">
        <v>87</v>
      </c>
    </row>
    <row r="4" spans="1:46" x14ac:dyDescent="0.2">
      <c r="B4" s="1"/>
      <c r="O4" s="2"/>
      <c r="P4" s="11"/>
      <c r="Q4" s="2"/>
      <c r="R4" s="11"/>
    </row>
    <row r="5" spans="1:46" ht="26.25" customHeight="1" x14ac:dyDescent="0.2">
      <c r="A5" s="105" t="s">
        <v>88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46" ht="36" customHeight="1" x14ac:dyDescent="0.2">
      <c r="A6" s="106" t="s">
        <v>86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</row>
    <row r="7" spans="1:46" ht="51.75" customHeight="1" x14ac:dyDescent="0.2">
      <c r="A7" s="107" t="s">
        <v>89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</row>
    <row r="8" spans="1:46" ht="25.5" x14ac:dyDescent="0.2">
      <c r="A8" s="96" t="s">
        <v>60</v>
      </c>
      <c r="B8" s="97"/>
      <c r="C8" s="97"/>
      <c r="D8" s="97"/>
      <c r="E8" s="97"/>
      <c r="F8" s="97"/>
      <c r="G8" s="97"/>
      <c r="H8" s="97"/>
      <c r="I8" s="97"/>
      <c r="J8" s="98"/>
      <c r="K8" s="99" t="s">
        <v>40</v>
      </c>
      <c r="L8" s="100"/>
      <c r="M8" s="100"/>
      <c r="N8" s="100"/>
      <c r="O8" s="100"/>
      <c r="P8" s="100"/>
      <c r="Q8" s="100"/>
      <c r="R8" s="101"/>
      <c r="Z8" s="3" t="s">
        <v>41</v>
      </c>
      <c r="AA8" s="3" t="s">
        <v>42</v>
      </c>
      <c r="AB8" s="3" t="s">
        <v>43</v>
      </c>
    </row>
    <row r="9" spans="1:46" s="6" customFormat="1" ht="25.5" customHeight="1" x14ac:dyDescent="0.2">
      <c r="A9" s="110" t="s">
        <v>0</v>
      </c>
      <c r="B9" s="111" t="s">
        <v>6</v>
      </c>
      <c r="C9" s="111" t="s">
        <v>5</v>
      </c>
      <c r="D9" s="111" t="s">
        <v>31</v>
      </c>
      <c r="E9" s="112" t="s">
        <v>18</v>
      </c>
      <c r="F9" s="113"/>
      <c r="G9" s="113"/>
      <c r="H9" s="114"/>
      <c r="I9" s="118" t="s">
        <v>35</v>
      </c>
      <c r="J9" s="119"/>
      <c r="K9" s="119"/>
      <c r="L9" s="119"/>
      <c r="M9" s="119"/>
      <c r="N9" s="111" t="s">
        <v>9</v>
      </c>
      <c r="O9" s="120" t="s">
        <v>7</v>
      </c>
      <c r="P9" s="121"/>
      <c r="Q9" s="121"/>
      <c r="R9" s="122"/>
      <c r="S9" s="5"/>
      <c r="T9" s="5"/>
      <c r="U9" s="5"/>
      <c r="V9" s="5"/>
      <c r="W9" s="5"/>
      <c r="X9" s="5"/>
      <c r="Y9" s="5"/>
      <c r="Z9" s="44" t="s">
        <v>64</v>
      </c>
      <c r="AA9" s="44" t="s">
        <v>63</v>
      </c>
      <c r="AB9" s="44" t="s">
        <v>65</v>
      </c>
      <c r="AC9" s="44" t="s">
        <v>66</v>
      </c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46" s="6" customFormat="1" ht="49.5" customHeight="1" x14ac:dyDescent="0.2">
      <c r="A10" s="110"/>
      <c r="B10" s="111"/>
      <c r="C10" s="111"/>
      <c r="D10" s="111"/>
      <c r="E10" s="115"/>
      <c r="F10" s="116"/>
      <c r="G10" s="116"/>
      <c r="H10" s="117"/>
      <c r="I10" s="123" t="s">
        <v>19</v>
      </c>
      <c r="J10" s="123" t="s">
        <v>14</v>
      </c>
      <c r="K10" s="123" t="s">
        <v>15</v>
      </c>
      <c r="L10" s="123" t="s">
        <v>16</v>
      </c>
      <c r="M10" s="125" t="s">
        <v>17</v>
      </c>
      <c r="N10" s="111"/>
      <c r="O10" s="94" t="s">
        <v>21</v>
      </c>
      <c r="P10" s="95"/>
      <c r="Q10" s="94" t="s">
        <v>13</v>
      </c>
      <c r="R10" s="9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6" s="6" customFormat="1" ht="66" customHeight="1" x14ac:dyDescent="0.2">
      <c r="A11" s="110"/>
      <c r="B11" s="111"/>
      <c r="C11" s="111"/>
      <c r="D11" s="111"/>
      <c r="E11" s="26" t="s">
        <v>33</v>
      </c>
      <c r="F11" s="31" t="s">
        <v>32</v>
      </c>
      <c r="G11" s="31" t="s">
        <v>34</v>
      </c>
      <c r="H11" s="31" t="s">
        <v>48</v>
      </c>
      <c r="I11" s="124"/>
      <c r="J11" s="124"/>
      <c r="K11" s="124"/>
      <c r="L11" s="124"/>
      <c r="M11" s="126"/>
      <c r="N11" s="111"/>
      <c r="O11" s="29" t="s">
        <v>8</v>
      </c>
      <c r="P11" s="30" t="s">
        <v>22</v>
      </c>
      <c r="Q11" s="29" t="s">
        <v>8</v>
      </c>
      <c r="R11" s="30" t="s">
        <v>12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46" s="4" customFormat="1" ht="27" customHeight="1" x14ac:dyDescent="0.2">
      <c r="A12" s="1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27">
        <v>9</v>
      </c>
      <c r="J12" s="27">
        <v>10</v>
      </c>
      <c r="K12" s="27">
        <v>11</v>
      </c>
      <c r="L12" s="27">
        <v>12</v>
      </c>
      <c r="M12" s="28">
        <v>13</v>
      </c>
      <c r="N12" s="9">
        <v>14</v>
      </c>
      <c r="O12" s="10">
        <v>15</v>
      </c>
      <c r="P12" s="12">
        <v>16</v>
      </c>
      <c r="Q12" s="10">
        <v>17</v>
      </c>
      <c r="R12" s="12">
        <v>18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46" ht="36" customHeight="1" x14ac:dyDescent="0.2">
      <c r="A13" s="102" t="s">
        <v>82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4"/>
    </row>
    <row r="14" spans="1:46" ht="62.25" customHeight="1" x14ac:dyDescent="0.2">
      <c r="A14" s="14" t="s">
        <v>11</v>
      </c>
      <c r="B14" s="50" t="s">
        <v>85</v>
      </c>
      <c r="C14" s="40" t="s">
        <v>20</v>
      </c>
      <c r="D14" s="15">
        <v>6</v>
      </c>
      <c r="E14" s="41" t="s">
        <v>61</v>
      </c>
      <c r="F14" s="42" t="s">
        <v>62</v>
      </c>
      <c r="G14" s="35" t="e">
        <f>E14-ROUND(E14*F14,2)</f>
        <v>#VALUE!</v>
      </c>
      <c r="H14" s="35" t="e">
        <f>ROUND(D14*G14,2)</f>
        <v>#VALUE!</v>
      </c>
      <c r="I14" s="18"/>
      <c r="J14" s="33"/>
      <c r="K14" s="33"/>
      <c r="L14" s="33"/>
      <c r="M14" s="32"/>
      <c r="N14" s="43" t="s">
        <v>44</v>
      </c>
      <c r="O14" s="45" t="s">
        <v>67</v>
      </c>
      <c r="P14" s="46" t="s">
        <v>68</v>
      </c>
      <c r="Q14" s="46" t="s">
        <v>67</v>
      </c>
      <c r="R14" s="46" t="s">
        <v>68</v>
      </c>
    </row>
    <row r="15" spans="1:46" ht="34.5" customHeight="1" x14ac:dyDescent="0.2">
      <c r="A15" s="74" t="s">
        <v>83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  <c r="AN15" s="3"/>
      <c r="AO15" s="3"/>
      <c r="AP15" s="3"/>
      <c r="AQ15" s="3"/>
      <c r="AR15" s="3"/>
      <c r="AS15" s="3"/>
      <c r="AT15" s="3"/>
    </row>
    <row r="16" spans="1:46" ht="60.75" customHeight="1" x14ac:dyDescent="0.2">
      <c r="A16" s="77" t="s">
        <v>24</v>
      </c>
      <c r="B16" s="78"/>
      <c r="C16" s="83" t="s">
        <v>49</v>
      </c>
      <c r="D16" s="83" t="s">
        <v>39</v>
      </c>
      <c r="E16" s="77" t="s">
        <v>73</v>
      </c>
      <c r="F16" s="84"/>
      <c r="G16" s="84"/>
      <c r="H16" s="84"/>
      <c r="I16" s="84"/>
      <c r="J16" s="78"/>
      <c r="K16" s="86" t="s">
        <v>56</v>
      </c>
      <c r="L16" s="77" t="s">
        <v>80</v>
      </c>
      <c r="M16" s="84"/>
      <c r="N16" s="84"/>
      <c r="O16" s="84"/>
      <c r="P16" s="84"/>
      <c r="Q16" s="84"/>
      <c r="R16" s="84"/>
      <c r="S16" s="84"/>
      <c r="T16" s="78"/>
      <c r="U16" s="83" t="s">
        <v>9</v>
      </c>
      <c r="V16" s="89" t="s">
        <v>7</v>
      </c>
      <c r="W16" s="89"/>
      <c r="X16" s="89"/>
      <c r="Y16" s="89"/>
      <c r="AN16" s="3"/>
      <c r="AO16" s="3"/>
      <c r="AP16" s="3"/>
      <c r="AQ16" s="3"/>
      <c r="AR16" s="3"/>
      <c r="AS16" s="3"/>
      <c r="AT16" s="3"/>
    </row>
    <row r="17" spans="1:46" ht="54.75" customHeight="1" x14ac:dyDescent="0.2">
      <c r="A17" s="79"/>
      <c r="B17" s="80"/>
      <c r="C17" s="83"/>
      <c r="D17" s="83"/>
      <c r="E17" s="79"/>
      <c r="F17" s="85"/>
      <c r="G17" s="85"/>
      <c r="H17" s="85"/>
      <c r="I17" s="85"/>
      <c r="J17" s="80"/>
      <c r="K17" s="87"/>
      <c r="L17" s="79"/>
      <c r="M17" s="85"/>
      <c r="N17" s="85"/>
      <c r="O17" s="85"/>
      <c r="P17" s="85"/>
      <c r="Q17" s="85"/>
      <c r="R17" s="85"/>
      <c r="S17" s="85"/>
      <c r="T17" s="80"/>
      <c r="U17" s="83"/>
      <c r="V17" s="90" t="s">
        <v>13</v>
      </c>
      <c r="W17" s="91"/>
      <c r="X17" s="91"/>
      <c r="Y17" s="92"/>
      <c r="AN17" s="3"/>
      <c r="AO17" s="3"/>
      <c r="AP17" s="3"/>
      <c r="AQ17" s="3"/>
      <c r="AR17" s="3"/>
      <c r="AS17" s="3"/>
      <c r="AT17" s="3"/>
    </row>
    <row r="18" spans="1:46" ht="116.25" customHeight="1" x14ac:dyDescent="0.2">
      <c r="A18" s="81"/>
      <c r="B18" s="82"/>
      <c r="C18" s="83"/>
      <c r="D18" s="83"/>
      <c r="E18" s="37" t="s">
        <v>50</v>
      </c>
      <c r="F18" s="37" t="s">
        <v>75</v>
      </c>
      <c r="G18" s="37" t="s">
        <v>57</v>
      </c>
      <c r="H18" s="37" t="s">
        <v>51</v>
      </c>
      <c r="I18" s="37" t="s">
        <v>74</v>
      </c>
      <c r="J18" s="37" t="s">
        <v>52</v>
      </c>
      <c r="K18" s="88"/>
      <c r="L18" s="81"/>
      <c r="M18" s="93"/>
      <c r="N18" s="93"/>
      <c r="O18" s="93"/>
      <c r="P18" s="93"/>
      <c r="Q18" s="93"/>
      <c r="R18" s="93"/>
      <c r="S18" s="93"/>
      <c r="T18" s="82"/>
      <c r="U18" s="83"/>
      <c r="V18" s="90" t="s">
        <v>8</v>
      </c>
      <c r="W18" s="92"/>
      <c r="X18" s="90" t="s">
        <v>46</v>
      </c>
      <c r="Y18" s="92"/>
      <c r="AN18" s="3"/>
      <c r="AO18" s="3"/>
      <c r="AP18" s="3"/>
      <c r="AQ18" s="3"/>
      <c r="AR18" s="3"/>
      <c r="AS18" s="3"/>
      <c r="AT18" s="3"/>
    </row>
    <row r="19" spans="1:46" ht="54.75" customHeight="1" x14ac:dyDescent="0.2">
      <c r="A19" s="54" t="s">
        <v>11</v>
      </c>
      <c r="B19" s="56"/>
      <c r="C19" s="37" t="s">
        <v>23</v>
      </c>
      <c r="D19" s="37" t="s">
        <v>26</v>
      </c>
      <c r="E19" s="37" t="s">
        <v>27</v>
      </c>
      <c r="F19" s="36" t="s">
        <v>30</v>
      </c>
      <c r="G19" s="36" t="s">
        <v>76</v>
      </c>
      <c r="H19" s="36" t="s">
        <v>28</v>
      </c>
      <c r="I19" s="36" t="s">
        <v>29</v>
      </c>
      <c r="J19" s="36" t="s">
        <v>77</v>
      </c>
      <c r="K19" s="36" t="s">
        <v>53</v>
      </c>
      <c r="L19" s="54" t="s">
        <v>78</v>
      </c>
      <c r="M19" s="55"/>
      <c r="N19" s="55"/>
      <c r="O19" s="55"/>
      <c r="P19" s="55"/>
      <c r="Q19" s="55"/>
      <c r="R19" s="55"/>
      <c r="S19" s="55"/>
      <c r="T19" s="56"/>
      <c r="U19" s="37" t="s">
        <v>79</v>
      </c>
      <c r="V19" s="54" t="s">
        <v>54</v>
      </c>
      <c r="W19" s="56"/>
      <c r="X19" s="54" t="s">
        <v>55</v>
      </c>
      <c r="Y19" s="56"/>
      <c r="AN19" s="3"/>
      <c r="AO19" s="3"/>
      <c r="AP19" s="3"/>
      <c r="AQ19" s="3"/>
      <c r="AR19" s="3"/>
      <c r="AS19" s="3"/>
      <c r="AT19" s="3"/>
    </row>
    <row r="20" spans="1:46" ht="46.5" customHeight="1" x14ac:dyDescent="0.2">
      <c r="A20" s="68" t="s">
        <v>84</v>
      </c>
      <c r="B20" s="69"/>
      <c r="C20" s="34" t="s">
        <v>45</v>
      </c>
      <c r="D20" s="15">
        <v>2</v>
      </c>
      <c r="E20" s="41" t="s">
        <v>72</v>
      </c>
      <c r="F20" s="47" t="s">
        <v>69</v>
      </c>
      <c r="G20" s="38" t="e">
        <f>ROUND(D20*E20*F20,2)</f>
        <v>#VALUE!</v>
      </c>
      <c r="H20" s="48" t="s">
        <v>70</v>
      </c>
      <c r="I20" s="48" t="s">
        <v>71</v>
      </c>
      <c r="J20" s="38" t="e">
        <f>ROUND(G20+I20*D20,2)</f>
        <v>#VALUE!</v>
      </c>
      <c r="K20" s="49" t="s">
        <v>62</v>
      </c>
      <c r="L20" s="51" t="e">
        <f>J20-ROUND(J20*K20,2)</f>
        <v>#VALUE!</v>
      </c>
      <c r="M20" s="52"/>
      <c r="N20" s="52"/>
      <c r="O20" s="52"/>
      <c r="P20" s="52"/>
      <c r="Q20" s="52"/>
      <c r="R20" s="52"/>
      <c r="S20" s="52"/>
      <c r="T20" s="53"/>
      <c r="U20" s="43" t="s">
        <v>44</v>
      </c>
      <c r="V20" s="61">
        <v>100</v>
      </c>
      <c r="W20" s="62"/>
      <c r="X20" s="63" t="s">
        <v>47</v>
      </c>
      <c r="Y20" s="64"/>
      <c r="AN20" s="3"/>
      <c r="AO20" s="3"/>
      <c r="AP20" s="3"/>
      <c r="AQ20" s="3"/>
      <c r="AR20" s="3"/>
      <c r="AS20" s="3"/>
      <c r="AT20" s="3"/>
    </row>
    <row r="21" spans="1:46" ht="46.5" customHeight="1" x14ac:dyDescent="0.2">
      <c r="A21" s="70"/>
      <c r="B21" s="71"/>
      <c r="C21" s="34" t="s">
        <v>25</v>
      </c>
      <c r="D21" s="15">
        <v>2</v>
      </c>
      <c r="E21" s="41" t="str">
        <f>$E$20</f>
        <v>Указать цену 1 н.ч.</v>
      </c>
      <c r="F21" s="47" t="s">
        <v>69</v>
      </c>
      <c r="G21" s="38" t="e">
        <f t="shared" ref="G21:G31" si="0">ROUND(D21*E21*F21,2)</f>
        <v>#VALUE!</v>
      </c>
      <c r="H21" s="48" t="s">
        <v>70</v>
      </c>
      <c r="I21" s="48" t="s">
        <v>71</v>
      </c>
      <c r="J21" s="38" t="e">
        <f t="shared" ref="J21:J31" si="1">ROUND(G21+I21*D21,2)</f>
        <v>#VALUE!</v>
      </c>
      <c r="K21" s="49" t="str">
        <f>$K$20</f>
        <v>указать % скидки</v>
      </c>
      <c r="L21" s="51" t="e">
        <f t="shared" ref="L21:L31" si="2">J21-ROUND(J21*K21,2)</f>
        <v>#VALUE!</v>
      </c>
      <c r="M21" s="52"/>
      <c r="N21" s="52"/>
      <c r="O21" s="52"/>
      <c r="P21" s="52"/>
      <c r="Q21" s="52"/>
      <c r="R21" s="52"/>
      <c r="S21" s="52"/>
      <c r="T21" s="53"/>
      <c r="U21" s="43" t="str">
        <f>$U$20</f>
        <v>Указать валюту</v>
      </c>
      <c r="V21" s="61">
        <v>100</v>
      </c>
      <c r="W21" s="62"/>
      <c r="X21" s="63" t="str">
        <f>$X$20</f>
        <v>указать кол-во дней (не менее 20 календарных дней)</v>
      </c>
      <c r="Y21" s="64"/>
      <c r="AN21" s="3"/>
      <c r="AO21" s="3"/>
      <c r="AP21" s="3"/>
      <c r="AQ21" s="3"/>
      <c r="AR21" s="3"/>
      <c r="AS21" s="3"/>
      <c r="AT21" s="3"/>
    </row>
    <row r="22" spans="1:46" ht="46.5" customHeight="1" x14ac:dyDescent="0.2">
      <c r="A22" s="70"/>
      <c r="B22" s="71"/>
      <c r="C22" s="34" t="s">
        <v>25</v>
      </c>
      <c r="D22" s="15">
        <v>2</v>
      </c>
      <c r="E22" s="41" t="str">
        <f t="shared" ref="E22:E29" si="3">$E$20</f>
        <v>Указать цену 1 н.ч.</v>
      </c>
      <c r="F22" s="47" t="s">
        <v>69</v>
      </c>
      <c r="G22" s="38" t="e">
        <f t="shared" si="0"/>
        <v>#VALUE!</v>
      </c>
      <c r="H22" s="48" t="s">
        <v>70</v>
      </c>
      <c r="I22" s="48" t="s">
        <v>71</v>
      </c>
      <c r="J22" s="38" t="e">
        <f t="shared" si="1"/>
        <v>#VALUE!</v>
      </c>
      <c r="K22" s="49" t="str">
        <f t="shared" ref="K22:K30" si="4">$K$20</f>
        <v>указать % скидки</v>
      </c>
      <c r="L22" s="51" t="e">
        <f t="shared" si="2"/>
        <v>#VALUE!</v>
      </c>
      <c r="M22" s="52"/>
      <c r="N22" s="52"/>
      <c r="O22" s="52"/>
      <c r="P22" s="52"/>
      <c r="Q22" s="52"/>
      <c r="R22" s="52"/>
      <c r="S22" s="52"/>
      <c r="T22" s="53"/>
      <c r="U22" s="43" t="str">
        <f t="shared" ref="U22:U32" si="5">$U$20</f>
        <v>Указать валюту</v>
      </c>
      <c r="V22" s="61">
        <v>100</v>
      </c>
      <c r="W22" s="62"/>
      <c r="X22" s="63" t="str">
        <f t="shared" ref="X22:X31" si="6">$X$20</f>
        <v>указать кол-во дней (не менее 20 календарных дней)</v>
      </c>
      <c r="Y22" s="64"/>
      <c r="AN22" s="3"/>
      <c r="AO22" s="3"/>
      <c r="AP22" s="3"/>
      <c r="AQ22" s="3"/>
      <c r="AR22" s="3"/>
      <c r="AS22" s="3"/>
      <c r="AT22" s="3"/>
    </row>
    <row r="23" spans="1:46" ht="46.5" customHeight="1" x14ac:dyDescent="0.2">
      <c r="A23" s="70"/>
      <c r="B23" s="71"/>
      <c r="C23" s="34" t="s">
        <v>25</v>
      </c>
      <c r="D23" s="15">
        <v>2</v>
      </c>
      <c r="E23" s="41" t="str">
        <f t="shared" si="3"/>
        <v>Указать цену 1 н.ч.</v>
      </c>
      <c r="F23" s="47" t="s">
        <v>69</v>
      </c>
      <c r="G23" s="38" t="e">
        <f t="shared" si="0"/>
        <v>#VALUE!</v>
      </c>
      <c r="H23" s="48" t="s">
        <v>70</v>
      </c>
      <c r="I23" s="48" t="s">
        <v>71</v>
      </c>
      <c r="J23" s="38" t="e">
        <f t="shared" si="1"/>
        <v>#VALUE!</v>
      </c>
      <c r="K23" s="49" t="str">
        <f t="shared" si="4"/>
        <v>указать % скидки</v>
      </c>
      <c r="L23" s="51" t="e">
        <f t="shared" si="2"/>
        <v>#VALUE!</v>
      </c>
      <c r="M23" s="52"/>
      <c r="N23" s="52"/>
      <c r="O23" s="52"/>
      <c r="P23" s="52"/>
      <c r="Q23" s="52"/>
      <c r="R23" s="52"/>
      <c r="S23" s="52"/>
      <c r="T23" s="53"/>
      <c r="U23" s="43" t="str">
        <f t="shared" si="5"/>
        <v>Указать валюту</v>
      </c>
      <c r="V23" s="61">
        <v>100</v>
      </c>
      <c r="W23" s="62"/>
      <c r="X23" s="63" t="str">
        <f t="shared" si="6"/>
        <v>указать кол-во дней (не менее 20 календарных дней)</v>
      </c>
      <c r="Y23" s="64"/>
      <c r="AN23" s="3"/>
      <c r="AO23" s="3"/>
      <c r="AP23" s="3"/>
      <c r="AQ23" s="3"/>
      <c r="AR23" s="3"/>
      <c r="AS23" s="3"/>
      <c r="AT23" s="3"/>
    </row>
    <row r="24" spans="1:46" ht="46.5" customHeight="1" x14ac:dyDescent="0.2">
      <c r="A24" s="70"/>
      <c r="B24" s="71"/>
      <c r="C24" s="34" t="s">
        <v>25</v>
      </c>
      <c r="D24" s="15">
        <v>2</v>
      </c>
      <c r="E24" s="41" t="str">
        <f t="shared" si="3"/>
        <v>Указать цену 1 н.ч.</v>
      </c>
      <c r="F24" s="47" t="s">
        <v>69</v>
      </c>
      <c r="G24" s="38" t="e">
        <f t="shared" si="0"/>
        <v>#VALUE!</v>
      </c>
      <c r="H24" s="48" t="s">
        <v>70</v>
      </c>
      <c r="I24" s="48" t="s">
        <v>71</v>
      </c>
      <c r="J24" s="38" t="e">
        <f t="shared" si="1"/>
        <v>#VALUE!</v>
      </c>
      <c r="K24" s="49" t="str">
        <f t="shared" si="4"/>
        <v>указать % скидки</v>
      </c>
      <c r="L24" s="51" t="e">
        <f t="shared" si="2"/>
        <v>#VALUE!</v>
      </c>
      <c r="M24" s="52"/>
      <c r="N24" s="52"/>
      <c r="O24" s="52"/>
      <c r="P24" s="52"/>
      <c r="Q24" s="52"/>
      <c r="R24" s="52"/>
      <c r="S24" s="52"/>
      <c r="T24" s="53"/>
      <c r="U24" s="43" t="str">
        <f t="shared" si="5"/>
        <v>Указать валюту</v>
      </c>
      <c r="V24" s="61">
        <v>100</v>
      </c>
      <c r="W24" s="62"/>
      <c r="X24" s="63" t="str">
        <f t="shared" si="6"/>
        <v>указать кол-во дней (не менее 20 календарных дней)</v>
      </c>
      <c r="Y24" s="64"/>
      <c r="AN24" s="3"/>
      <c r="AO24" s="3"/>
      <c r="AP24" s="3"/>
      <c r="AQ24" s="3"/>
      <c r="AR24" s="3"/>
      <c r="AS24" s="3"/>
      <c r="AT24" s="3"/>
    </row>
    <row r="25" spans="1:46" ht="46.5" customHeight="1" x14ac:dyDescent="0.2">
      <c r="A25" s="70"/>
      <c r="B25" s="71"/>
      <c r="C25" s="34" t="s">
        <v>25</v>
      </c>
      <c r="D25" s="15">
        <v>2</v>
      </c>
      <c r="E25" s="41" t="str">
        <f t="shared" si="3"/>
        <v>Указать цену 1 н.ч.</v>
      </c>
      <c r="F25" s="47" t="s">
        <v>69</v>
      </c>
      <c r="G25" s="38" t="e">
        <f t="shared" si="0"/>
        <v>#VALUE!</v>
      </c>
      <c r="H25" s="48" t="s">
        <v>70</v>
      </c>
      <c r="I25" s="48" t="s">
        <v>71</v>
      </c>
      <c r="J25" s="38" t="e">
        <f t="shared" si="1"/>
        <v>#VALUE!</v>
      </c>
      <c r="K25" s="49" t="str">
        <f t="shared" si="4"/>
        <v>указать % скидки</v>
      </c>
      <c r="L25" s="51" t="e">
        <f t="shared" si="2"/>
        <v>#VALUE!</v>
      </c>
      <c r="M25" s="52"/>
      <c r="N25" s="52"/>
      <c r="O25" s="52"/>
      <c r="P25" s="52"/>
      <c r="Q25" s="52"/>
      <c r="R25" s="52"/>
      <c r="S25" s="52"/>
      <c r="T25" s="53"/>
      <c r="U25" s="43" t="str">
        <f t="shared" si="5"/>
        <v>Указать валюту</v>
      </c>
      <c r="V25" s="61">
        <v>100</v>
      </c>
      <c r="W25" s="62"/>
      <c r="X25" s="63" t="str">
        <f t="shared" si="6"/>
        <v>указать кол-во дней (не менее 20 календарных дней)</v>
      </c>
      <c r="Y25" s="64"/>
      <c r="AN25" s="3"/>
      <c r="AO25" s="3"/>
      <c r="AP25" s="3"/>
      <c r="AQ25" s="3"/>
      <c r="AR25" s="3"/>
      <c r="AS25" s="3"/>
      <c r="AT25" s="3"/>
    </row>
    <row r="26" spans="1:46" ht="46.5" customHeight="1" x14ac:dyDescent="0.2">
      <c r="A26" s="70"/>
      <c r="B26" s="71"/>
      <c r="C26" s="34" t="s">
        <v>25</v>
      </c>
      <c r="D26" s="15">
        <v>2</v>
      </c>
      <c r="E26" s="41" t="str">
        <f t="shared" si="3"/>
        <v>Указать цену 1 н.ч.</v>
      </c>
      <c r="F26" s="47" t="s">
        <v>69</v>
      </c>
      <c r="G26" s="38" t="e">
        <f t="shared" si="0"/>
        <v>#VALUE!</v>
      </c>
      <c r="H26" s="48" t="s">
        <v>70</v>
      </c>
      <c r="I26" s="48" t="s">
        <v>71</v>
      </c>
      <c r="J26" s="38" t="e">
        <f t="shared" si="1"/>
        <v>#VALUE!</v>
      </c>
      <c r="K26" s="49" t="str">
        <f t="shared" si="4"/>
        <v>указать % скидки</v>
      </c>
      <c r="L26" s="51" t="e">
        <f t="shared" si="2"/>
        <v>#VALUE!</v>
      </c>
      <c r="M26" s="52"/>
      <c r="N26" s="52"/>
      <c r="O26" s="52"/>
      <c r="P26" s="52"/>
      <c r="Q26" s="52"/>
      <c r="R26" s="52"/>
      <c r="S26" s="52"/>
      <c r="T26" s="53"/>
      <c r="U26" s="43" t="str">
        <f t="shared" si="5"/>
        <v>Указать валюту</v>
      </c>
      <c r="V26" s="61">
        <v>100</v>
      </c>
      <c r="W26" s="62"/>
      <c r="X26" s="63" t="str">
        <f t="shared" si="6"/>
        <v>указать кол-во дней (не менее 20 календарных дней)</v>
      </c>
      <c r="Y26" s="64"/>
      <c r="AN26" s="3"/>
      <c r="AO26" s="3"/>
      <c r="AP26" s="3"/>
      <c r="AQ26" s="3"/>
      <c r="AR26" s="3"/>
      <c r="AS26" s="3"/>
      <c r="AT26" s="3"/>
    </row>
    <row r="27" spans="1:46" ht="46.5" customHeight="1" outlineLevel="1" x14ac:dyDescent="0.2">
      <c r="A27" s="70"/>
      <c r="B27" s="71"/>
      <c r="C27" s="34" t="s">
        <v>25</v>
      </c>
      <c r="D27" s="15">
        <v>2</v>
      </c>
      <c r="E27" s="41" t="str">
        <f t="shared" si="3"/>
        <v>Указать цену 1 н.ч.</v>
      </c>
      <c r="F27" s="47" t="s">
        <v>69</v>
      </c>
      <c r="G27" s="38" t="e">
        <f t="shared" si="0"/>
        <v>#VALUE!</v>
      </c>
      <c r="H27" s="48" t="s">
        <v>70</v>
      </c>
      <c r="I27" s="48" t="s">
        <v>71</v>
      </c>
      <c r="J27" s="38" t="e">
        <f t="shared" si="1"/>
        <v>#VALUE!</v>
      </c>
      <c r="K27" s="49" t="str">
        <f t="shared" si="4"/>
        <v>указать % скидки</v>
      </c>
      <c r="L27" s="51" t="e">
        <f t="shared" si="2"/>
        <v>#VALUE!</v>
      </c>
      <c r="M27" s="52"/>
      <c r="N27" s="52"/>
      <c r="O27" s="52"/>
      <c r="P27" s="52"/>
      <c r="Q27" s="52"/>
      <c r="R27" s="52"/>
      <c r="S27" s="52"/>
      <c r="T27" s="53"/>
      <c r="U27" s="43" t="str">
        <f t="shared" si="5"/>
        <v>Указать валюту</v>
      </c>
      <c r="V27" s="61">
        <v>100</v>
      </c>
      <c r="W27" s="62"/>
      <c r="X27" s="63" t="str">
        <f t="shared" si="6"/>
        <v>указать кол-во дней (не менее 20 календарных дней)</v>
      </c>
      <c r="Y27" s="64"/>
      <c r="AN27" s="3"/>
      <c r="AO27" s="3"/>
      <c r="AP27" s="3"/>
      <c r="AQ27" s="3"/>
      <c r="AR27" s="3"/>
      <c r="AS27" s="3"/>
      <c r="AT27" s="3"/>
    </row>
    <row r="28" spans="1:46" ht="46.5" customHeight="1" outlineLevel="1" x14ac:dyDescent="0.2">
      <c r="A28" s="70"/>
      <c r="B28" s="71"/>
      <c r="C28" s="34" t="s">
        <v>25</v>
      </c>
      <c r="D28" s="15">
        <v>2</v>
      </c>
      <c r="E28" s="41" t="str">
        <f t="shared" si="3"/>
        <v>Указать цену 1 н.ч.</v>
      </c>
      <c r="F28" s="47" t="s">
        <v>69</v>
      </c>
      <c r="G28" s="38" t="e">
        <f t="shared" si="0"/>
        <v>#VALUE!</v>
      </c>
      <c r="H28" s="48" t="s">
        <v>70</v>
      </c>
      <c r="I28" s="48" t="s">
        <v>71</v>
      </c>
      <c r="J28" s="38" t="e">
        <f t="shared" si="1"/>
        <v>#VALUE!</v>
      </c>
      <c r="K28" s="49" t="str">
        <f t="shared" si="4"/>
        <v>указать % скидки</v>
      </c>
      <c r="L28" s="51" t="e">
        <f t="shared" si="2"/>
        <v>#VALUE!</v>
      </c>
      <c r="M28" s="52"/>
      <c r="N28" s="52"/>
      <c r="O28" s="52"/>
      <c r="P28" s="52"/>
      <c r="Q28" s="52"/>
      <c r="R28" s="52"/>
      <c r="S28" s="52"/>
      <c r="T28" s="53"/>
      <c r="U28" s="43" t="str">
        <f t="shared" si="5"/>
        <v>Указать валюту</v>
      </c>
      <c r="V28" s="61">
        <v>100</v>
      </c>
      <c r="W28" s="62"/>
      <c r="X28" s="63" t="str">
        <f t="shared" si="6"/>
        <v>указать кол-во дней (не менее 20 календарных дней)</v>
      </c>
      <c r="Y28" s="64"/>
      <c r="AN28" s="3"/>
      <c r="AO28" s="3"/>
      <c r="AP28" s="3"/>
      <c r="AQ28" s="3"/>
      <c r="AR28" s="3"/>
      <c r="AS28" s="3"/>
      <c r="AT28" s="3"/>
    </row>
    <row r="29" spans="1:46" ht="46.5" customHeight="1" outlineLevel="1" x14ac:dyDescent="0.2">
      <c r="A29" s="70"/>
      <c r="B29" s="71"/>
      <c r="C29" s="34" t="s">
        <v>25</v>
      </c>
      <c r="D29" s="15">
        <v>2</v>
      </c>
      <c r="E29" s="41" t="str">
        <f t="shared" si="3"/>
        <v>Указать цену 1 н.ч.</v>
      </c>
      <c r="F29" s="47" t="s">
        <v>69</v>
      </c>
      <c r="G29" s="38" t="e">
        <f t="shared" si="0"/>
        <v>#VALUE!</v>
      </c>
      <c r="H29" s="48" t="s">
        <v>70</v>
      </c>
      <c r="I29" s="48" t="s">
        <v>71</v>
      </c>
      <c r="J29" s="38" t="e">
        <f t="shared" si="1"/>
        <v>#VALUE!</v>
      </c>
      <c r="K29" s="49" t="str">
        <f t="shared" si="4"/>
        <v>указать % скидки</v>
      </c>
      <c r="L29" s="51" t="e">
        <f t="shared" si="2"/>
        <v>#VALUE!</v>
      </c>
      <c r="M29" s="52"/>
      <c r="N29" s="52"/>
      <c r="O29" s="52"/>
      <c r="P29" s="52"/>
      <c r="Q29" s="52"/>
      <c r="R29" s="52"/>
      <c r="S29" s="52"/>
      <c r="T29" s="53"/>
      <c r="U29" s="43" t="str">
        <f t="shared" si="5"/>
        <v>Указать валюту</v>
      </c>
      <c r="V29" s="61">
        <v>100</v>
      </c>
      <c r="W29" s="62"/>
      <c r="X29" s="63" t="str">
        <f t="shared" si="6"/>
        <v>указать кол-во дней (не менее 20 календарных дней)</v>
      </c>
      <c r="Y29" s="64"/>
      <c r="AN29" s="3"/>
      <c r="AO29" s="3"/>
      <c r="AP29" s="3"/>
      <c r="AQ29" s="3"/>
      <c r="AR29" s="3"/>
      <c r="AS29" s="3"/>
      <c r="AT29" s="3"/>
    </row>
    <row r="30" spans="1:46" ht="46.5" customHeight="1" x14ac:dyDescent="0.2">
      <c r="A30" s="70"/>
      <c r="B30" s="71"/>
      <c r="C30" s="34" t="s">
        <v>36</v>
      </c>
      <c r="D30" s="15">
        <v>2</v>
      </c>
      <c r="E30" s="41" t="str">
        <f>$E$20</f>
        <v>Указать цену 1 н.ч.</v>
      </c>
      <c r="F30" s="47" t="s">
        <v>69</v>
      </c>
      <c r="G30" s="38" t="e">
        <f t="shared" si="0"/>
        <v>#VALUE!</v>
      </c>
      <c r="H30" s="48" t="s">
        <v>70</v>
      </c>
      <c r="I30" s="48" t="s">
        <v>71</v>
      </c>
      <c r="J30" s="38" t="e">
        <f t="shared" si="1"/>
        <v>#VALUE!</v>
      </c>
      <c r="K30" s="49" t="str">
        <f t="shared" si="4"/>
        <v>указать % скидки</v>
      </c>
      <c r="L30" s="51" t="e">
        <f t="shared" si="2"/>
        <v>#VALUE!</v>
      </c>
      <c r="M30" s="52"/>
      <c r="N30" s="52"/>
      <c r="O30" s="52"/>
      <c r="P30" s="52"/>
      <c r="Q30" s="52"/>
      <c r="R30" s="52"/>
      <c r="S30" s="52"/>
      <c r="T30" s="53"/>
      <c r="U30" s="43" t="str">
        <f t="shared" si="5"/>
        <v>Указать валюту</v>
      </c>
      <c r="V30" s="61">
        <v>100</v>
      </c>
      <c r="W30" s="62"/>
      <c r="X30" s="63" t="str">
        <f t="shared" si="6"/>
        <v>указать кол-во дней (не менее 20 календарных дней)</v>
      </c>
      <c r="Y30" s="64"/>
      <c r="AN30" s="3"/>
      <c r="AO30" s="3"/>
      <c r="AP30" s="3"/>
      <c r="AQ30" s="3"/>
      <c r="AR30" s="3"/>
      <c r="AS30" s="3"/>
      <c r="AT30" s="3"/>
    </row>
    <row r="31" spans="1:46" ht="77.25" customHeight="1" x14ac:dyDescent="0.2">
      <c r="A31" s="72"/>
      <c r="B31" s="73"/>
      <c r="C31" s="34" t="s">
        <v>38</v>
      </c>
      <c r="D31" s="15">
        <v>2</v>
      </c>
      <c r="E31" s="41" t="str">
        <f>$E$20</f>
        <v>Указать цену 1 н.ч.</v>
      </c>
      <c r="F31" s="47" t="s">
        <v>69</v>
      </c>
      <c r="G31" s="38" t="e">
        <f t="shared" si="0"/>
        <v>#VALUE!</v>
      </c>
      <c r="H31" s="48" t="s">
        <v>70</v>
      </c>
      <c r="I31" s="48" t="s">
        <v>71</v>
      </c>
      <c r="J31" s="38" t="e">
        <f t="shared" si="1"/>
        <v>#VALUE!</v>
      </c>
      <c r="K31" s="49" t="str">
        <f>$K$20</f>
        <v>указать % скидки</v>
      </c>
      <c r="L31" s="51" t="e">
        <f t="shared" si="2"/>
        <v>#VALUE!</v>
      </c>
      <c r="M31" s="52"/>
      <c r="N31" s="52"/>
      <c r="O31" s="52"/>
      <c r="P31" s="52"/>
      <c r="Q31" s="52"/>
      <c r="R31" s="52"/>
      <c r="S31" s="52"/>
      <c r="T31" s="53"/>
      <c r="U31" s="43" t="str">
        <f t="shared" si="5"/>
        <v>Указать валюту</v>
      </c>
      <c r="V31" s="61">
        <v>100</v>
      </c>
      <c r="W31" s="62"/>
      <c r="X31" s="63" t="str">
        <f t="shared" si="6"/>
        <v>указать кол-во дней (не менее 20 календарных дней)</v>
      </c>
      <c r="Y31" s="64"/>
      <c r="AN31" s="3"/>
      <c r="AO31" s="3"/>
      <c r="AP31" s="3"/>
      <c r="AQ31" s="3"/>
      <c r="AR31" s="3"/>
      <c r="AS31" s="3"/>
      <c r="AT31" s="3"/>
    </row>
    <row r="32" spans="1:46" s="3" customFormat="1" ht="40.5" customHeight="1" x14ac:dyDescent="0.2">
      <c r="A32" s="58" t="s">
        <v>81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7" t="e">
        <f>SUM(L20:T31)</f>
        <v>#VALUE!</v>
      </c>
      <c r="M32" s="57"/>
      <c r="N32" s="57"/>
      <c r="O32" s="57"/>
      <c r="P32" s="57"/>
      <c r="Q32" s="57"/>
      <c r="R32" s="57"/>
      <c r="S32" s="57"/>
      <c r="T32" s="57"/>
      <c r="U32" s="43" t="str">
        <f t="shared" si="5"/>
        <v>Указать валюту</v>
      </c>
      <c r="V32" s="65"/>
      <c r="W32" s="66"/>
      <c r="X32" s="66"/>
      <c r="Y32" s="67"/>
    </row>
    <row r="33" spans="1:25" s="3" customFormat="1" ht="66" customHeight="1" x14ac:dyDescent="0.2">
      <c r="A33" s="59" t="s">
        <v>58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s="3" customFormat="1" ht="15.75" x14ac:dyDescent="0.2">
      <c r="A34" s="8"/>
      <c r="B34" s="7" t="s">
        <v>10</v>
      </c>
      <c r="C34" s="7"/>
      <c r="D34" s="7"/>
      <c r="E34" s="7"/>
      <c r="F34" s="7" t="s">
        <v>1</v>
      </c>
      <c r="G34" s="7"/>
      <c r="H34" s="7"/>
      <c r="I34" s="22"/>
      <c r="N34" s="7"/>
    </row>
    <row r="35" spans="1:25" s="3" customFormat="1" ht="15.75" x14ac:dyDescent="0.2">
      <c r="A35" s="8"/>
      <c r="B35" s="7" t="s">
        <v>2</v>
      </c>
      <c r="C35" s="7"/>
      <c r="D35" s="7"/>
      <c r="E35" s="7"/>
      <c r="F35" s="7" t="s">
        <v>3</v>
      </c>
      <c r="G35" s="7"/>
      <c r="H35" s="7"/>
      <c r="I35" s="25"/>
      <c r="N35" s="7"/>
    </row>
    <row r="36" spans="1:25" s="3" customFormat="1" x14ac:dyDescent="0.2">
      <c r="A36" s="8"/>
      <c r="B36" s="7" t="s">
        <v>4</v>
      </c>
      <c r="C36" s="7"/>
      <c r="D36" s="7"/>
      <c r="E36" s="7"/>
      <c r="F36" s="7"/>
      <c r="G36" s="7"/>
      <c r="H36" s="7"/>
      <c r="I36" s="23"/>
      <c r="J36" s="23"/>
      <c r="K36" s="23"/>
      <c r="L36" s="23"/>
      <c r="M36" s="23"/>
      <c r="N36" s="7"/>
    </row>
    <row r="37" spans="1:25" s="3" customFormat="1" x14ac:dyDescent="0.2">
      <c r="A37" s="8"/>
      <c r="B37" s="2"/>
      <c r="C37" s="2"/>
      <c r="D37" s="2"/>
      <c r="E37" s="2"/>
      <c r="F37" s="2"/>
      <c r="G37" s="2"/>
      <c r="H37" s="2"/>
      <c r="N37" s="2"/>
    </row>
    <row r="38" spans="1:25" s="3" customFormat="1" ht="15.75" x14ac:dyDescent="0.2">
      <c r="A38" s="8"/>
      <c r="B38" s="2"/>
      <c r="C38" s="2"/>
      <c r="D38" s="2"/>
      <c r="E38" s="2"/>
      <c r="F38" s="2"/>
      <c r="G38" s="2"/>
      <c r="H38" s="2"/>
      <c r="I38" s="24"/>
      <c r="N38" s="2"/>
    </row>
    <row r="39" spans="1:25" s="3" customFormat="1" ht="15.75" x14ac:dyDescent="0.2">
      <c r="A39" s="8"/>
      <c r="B39" s="2"/>
      <c r="C39" s="2"/>
      <c r="D39" s="2"/>
      <c r="E39" s="2"/>
      <c r="F39" s="2"/>
      <c r="G39" s="2"/>
      <c r="H39" s="2"/>
      <c r="I39" s="24"/>
      <c r="N39" s="2"/>
    </row>
    <row r="40" spans="1:25" s="3" customFormat="1" ht="15.75" x14ac:dyDescent="0.2">
      <c r="A40" s="8"/>
      <c r="B40" s="2"/>
      <c r="C40" s="2"/>
      <c r="D40" s="2"/>
      <c r="E40" s="2"/>
      <c r="F40" s="2"/>
      <c r="G40" s="2"/>
      <c r="H40" s="2"/>
      <c r="I40" s="24"/>
      <c r="N40" s="2"/>
    </row>
    <row r="41" spans="1:25" s="3" customFormat="1" ht="15.75" x14ac:dyDescent="0.2">
      <c r="A41" s="8"/>
      <c r="B41" s="2"/>
      <c r="C41" s="2"/>
      <c r="D41" s="2"/>
      <c r="E41" s="2"/>
      <c r="F41" s="2"/>
      <c r="G41" s="2"/>
      <c r="H41" s="2"/>
      <c r="I41" s="24"/>
      <c r="N41" s="2"/>
    </row>
    <row r="42" spans="1:25" x14ac:dyDescent="0.2">
      <c r="I42" s="3"/>
      <c r="J42" s="3"/>
      <c r="K42" s="3"/>
      <c r="L42" s="3"/>
      <c r="M42" s="3"/>
    </row>
    <row r="43" spans="1:25" ht="15.75" x14ac:dyDescent="0.2">
      <c r="I43" s="24"/>
      <c r="J43" s="3"/>
      <c r="K43" s="3"/>
      <c r="L43" s="3"/>
      <c r="M43" s="3"/>
    </row>
    <row r="44" spans="1:25" ht="15.75" x14ac:dyDescent="0.2">
      <c r="I44" s="24"/>
      <c r="J44" s="3"/>
      <c r="K44" s="3"/>
      <c r="L44" s="3"/>
      <c r="M44" s="3"/>
    </row>
    <row r="45" spans="1:25" ht="15.75" x14ac:dyDescent="0.2">
      <c r="I45" s="24"/>
      <c r="J45" s="3"/>
      <c r="K45" s="3"/>
      <c r="L45" s="3"/>
      <c r="M45" s="3"/>
    </row>
    <row r="46" spans="1:25" ht="15.75" x14ac:dyDescent="0.2">
      <c r="I46" s="24"/>
      <c r="J46" s="3"/>
      <c r="K46" s="3"/>
      <c r="L46" s="3"/>
      <c r="M46" s="3"/>
    </row>
    <row r="47" spans="1:25" x14ac:dyDescent="0.2">
      <c r="I47" s="3"/>
      <c r="J47" s="3"/>
      <c r="K47" s="3"/>
      <c r="L47" s="3"/>
      <c r="M47" s="3"/>
    </row>
    <row r="48" spans="1:25" ht="15.75" x14ac:dyDescent="0.2">
      <c r="I48" s="24"/>
      <c r="J48" s="3"/>
      <c r="K48" s="3"/>
      <c r="L48" s="3"/>
      <c r="M48" s="3"/>
    </row>
    <row r="49" spans="9:13" ht="15.75" x14ac:dyDescent="0.2">
      <c r="I49" s="24"/>
      <c r="J49" s="3"/>
      <c r="K49" s="3"/>
      <c r="L49" s="3"/>
      <c r="M49" s="3"/>
    </row>
    <row r="50" spans="9:13" ht="15.75" x14ac:dyDescent="0.2">
      <c r="I50" s="24"/>
      <c r="J50" s="3"/>
      <c r="K50" s="3"/>
      <c r="L50" s="3"/>
      <c r="M50" s="3"/>
    </row>
    <row r="51" spans="9:13" ht="15.75" x14ac:dyDescent="0.2">
      <c r="I51" s="24"/>
      <c r="J51" s="3"/>
      <c r="K51" s="3"/>
      <c r="L51" s="3"/>
      <c r="M51" s="3"/>
    </row>
    <row r="52" spans="9:13" x14ac:dyDescent="0.2">
      <c r="I52" s="3"/>
      <c r="J52" s="3"/>
      <c r="K52" s="3"/>
      <c r="L52" s="3"/>
      <c r="M52" s="3"/>
    </row>
    <row r="53" spans="9:13" ht="15.75" x14ac:dyDescent="0.2">
      <c r="I53" s="24"/>
      <c r="J53" s="3"/>
      <c r="K53" s="3"/>
      <c r="L53" s="3"/>
      <c r="M53" s="3"/>
    </row>
    <row r="54" spans="9:13" ht="15.75" x14ac:dyDescent="0.2">
      <c r="I54" s="24"/>
      <c r="J54" s="3"/>
      <c r="K54" s="3"/>
      <c r="L54" s="3"/>
      <c r="M54" s="3"/>
    </row>
    <row r="55" spans="9:13" ht="15.75" x14ac:dyDescent="0.2">
      <c r="I55" s="24"/>
      <c r="J55" s="3"/>
      <c r="K55" s="3"/>
      <c r="L55" s="3"/>
      <c r="M55" s="3"/>
    </row>
    <row r="56" spans="9:13" x14ac:dyDescent="0.2">
      <c r="I56" s="2"/>
      <c r="J56" s="2"/>
      <c r="K56" s="2"/>
      <c r="L56" s="2"/>
      <c r="M56" s="2"/>
    </row>
    <row r="57" spans="9:13" x14ac:dyDescent="0.2">
      <c r="I57" s="2"/>
      <c r="J57" s="2"/>
      <c r="K57" s="2"/>
      <c r="L57" s="2"/>
      <c r="M57" s="19"/>
    </row>
    <row r="58" spans="9:13" x14ac:dyDescent="0.2">
      <c r="I58" s="20"/>
      <c r="J58" s="20"/>
      <c r="K58" s="20"/>
      <c r="L58" s="20"/>
      <c r="M58" s="19"/>
    </row>
    <row r="59" spans="9:13" x14ac:dyDescent="0.2">
      <c r="I59" s="2"/>
      <c r="J59" s="2"/>
      <c r="K59" s="2"/>
      <c r="L59" s="2"/>
      <c r="M59" s="19"/>
    </row>
    <row r="60" spans="9:13" x14ac:dyDescent="0.2">
      <c r="I60" s="2"/>
      <c r="J60" s="2"/>
      <c r="K60" s="2"/>
      <c r="L60" s="2"/>
      <c r="M60" s="19"/>
    </row>
    <row r="61" spans="9:13" x14ac:dyDescent="0.2">
      <c r="I61" s="2"/>
      <c r="J61" s="2"/>
      <c r="K61" s="2"/>
      <c r="L61" s="2"/>
      <c r="M61" s="19"/>
    </row>
    <row r="62" spans="9:13" x14ac:dyDescent="0.2">
      <c r="J62" s="16"/>
      <c r="K62" s="16"/>
      <c r="L62" s="16"/>
      <c r="M62" s="16"/>
    </row>
    <row r="63" spans="9:13" x14ac:dyDescent="0.2">
      <c r="J63" s="16"/>
      <c r="K63" s="16"/>
      <c r="L63" s="16"/>
      <c r="M63" s="16"/>
    </row>
    <row r="64" spans="9:13" x14ac:dyDescent="0.2">
      <c r="J64" s="16"/>
      <c r="K64" s="16"/>
      <c r="L64" s="16"/>
      <c r="M64" s="16"/>
    </row>
    <row r="65" spans="10:13" x14ac:dyDescent="0.2">
      <c r="J65" s="16"/>
      <c r="K65" s="16"/>
      <c r="L65" s="16"/>
      <c r="M65" s="16"/>
    </row>
    <row r="66" spans="10:13" x14ac:dyDescent="0.2">
      <c r="J66" s="16"/>
      <c r="K66" s="16"/>
      <c r="L66" s="16"/>
      <c r="M66" s="16"/>
    </row>
    <row r="67" spans="10:13" x14ac:dyDescent="0.2">
      <c r="J67" s="16"/>
      <c r="K67" s="16"/>
      <c r="L67" s="16"/>
      <c r="M67" s="16"/>
    </row>
    <row r="68" spans="10:13" x14ac:dyDescent="0.2">
      <c r="J68" s="16"/>
      <c r="K68" s="16"/>
      <c r="L68" s="16"/>
      <c r="M68" s="16"/>
    </row>
    <row r="69" spans="10:13" x14ac:dyDescent="0.2">
      <c r="J69" s="16"/>
      <c r="K69" s="16"/>
      <c r="L69" s="16"/>
      <c r="M69" s="16"/>
    </row>
    <row r="70" spans="10:13" x14ac:dyDescent="0.2">
      <c r="J70" s="16"/>
      <c r="K70" s="16"/>
      <c r="L70" s="16"/>
      <c r="M70" s="16"/>
    </row>
    <row r="71" spans="10:13" x14ac:dyDescent="0.2">
      <c r="J71" s="16"/>
      <c r="K71" s="16"/>
      <c r="L71" s="16"/>
      <c r="M71" s="16"/>
    </row>
    <row r="72" spans="10:13" x14ac:dyDescent="0.2">
      <c r="J72" s="16"/>
      <c r="K72" s="16"/>
      <c r="L72" s="16"/>
      <c r="M72" s="16"/>
    </row>
    <row r="73" spans="10:13" x14ac:dyDescent="0.2">
      <c r="J73" s="16"/>
      <c r="K73" s="16"/>
      <c r="L73" s="16"/>
      <c r="M73" s="16"/>
    </row>
    <row r="74" spans="10:13" x14ac:dyDescent="0.2">
      <c r="J74" s="16"/>
      <c r="K74" s="16"/>
      <c r="L74" s="16"/>
      <c r="M74" s="16"/>
    </row>
    <row r="75" spans="10:13" x14ac:dyDescent="0.2">
      <c r="J75" s="16"/>
      <c r="K75" s="16"/>
      <c r="L75" s="16"/>
      <c r="M75" s="16"/>
    </row>
    <row r="76" spans="10:13" x14ac:dyDescent="0.2">
      <c r="J76" s="16"/>
      <c r="K76" s="16"/>
      <c r="L76" s="16"/>
      <c r="M76" s="16"/>
    </row>
    <row r="77" spans="10:13" x14ac:dyDescent="0.2">
      <c r="J77" s="16"/>
      <c r="K77" s="16"/>
      <c r="L77" s="16"/>
      <c r="M77" s="16"/>
    </row>
    <row r="78" spans="10:13" x14ac:dyDescent="0.2">
      <c r="J78" s="16"/>
      <c r="K78" s="16"/>
      <c r="L78" s="16"/>
      <c r="M78" s="16"/>
    </row>
    <row r="79" spans="10:13" x14ac:dyDescent="0.2">
      <c r="J79" s="16"/>
      <c r="K79" s="16"/>
      <c r="L79" s="16"/>
      <c r="M79" s="16"/>
    </row>
    <row r="80" spans="10:13" x14ac:dyDescent="0.2">
      <c r="J80" s="16"/>
      <c r="K80" s="16"/>
      <c r="L80" s="16"/>
      <c r="M80" s="16"/>
    </row>
    <row r="81" spans="1:39" x14ac:dyDescent="0.2">
      <c r="J81" s="16"/>
      <c r="K81" s="16"/>
      <c r="L81" s="16"/>
      <c r="M81" s="16"/>
    </row>
    <row r="82" spans="1:39" x14ac:dyDescent="0.2">
      <c r="J82" s="16"/>
      <c r="K82" s="16"/>
      <c r="L82" s="16"/>
      <c r="M82" s="16"/>
    </row>
    <row r="83" spans="1:39" x14ac:dyDescent="0.2">
      <c r="I83" s="17"/>
      <c r="J83" s="16"/>
      <c r="K83" s="16"/>
      <c r="L83" s="16"/>
      <c r="M83" s="16"/>
    </row>
    <row r="84" spans="1:39" x14ac:dyDescent="0.2">
      <c r="I84" s="17"/>
      <c r="J84" s="16"/>
      <c r="K84" s="16"/>
      <c r="L84" s="16"/>
      <c r="M84" s="16"/>
    </row>
    <row r="85" spans="1:39" ht="18.75" x14ac:dyDescent="0.2">
      <c r="I85" s="21"/>
    </row>
    <row r="86" spans="1:39" x14ac:dyDescent="0.2">
      <c r="I86" s="17"/>
    </row>
    <row r="87" spans="1:39" x14ac:dyDescent="0.2">
      <c r="I87" s="17"/>
    </row>
    <row r="88" spans="1:39" x14ac:dyDescent="0.2">
      <c r="I88" s="17"/>
    </row>
    <row r="89" spans="1:39" x14ac:dyDescent="0.2">
      <c r="I89" s="17"/>
    </row>
    <row r="90" spans="1:39" s="17" customFormat="1" x14ac:dyDescent="0.2">
      <c r="A90" s="8"/>
      <c r="B90" s="2"/>
      <c r="C90" s="2"/>
      <c r="D90" s="2"/>
      <c r="E90" s="2"/>
      <c r="F90" s="2"/>
      <c r="G90" s="2"/>
      <c r="H90" s="2"/>
      <c r="N90" s="2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 s="17" customFormat="1" x14ac:dyDescent="0.2">
      <c r="A91" s="8"/>
      <c r="B91" s="2"/>
      <c r="C91" s="2"/>
      <c r="D91" s="2"/>
      <c r="E91" s="2"/>
      <c r="F91" s="2"/>
      <c r="G91" s="2"/>
      <c r="H91" s="2"/>
      <c r="N91" s="2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 s="17" customFormat="1" x14ac:dyDescent="0.2">
      <c r="A92" s="8"/>
      <c r="B92" s="2"/>
      <c r="C92" s="2"/>
      <c r="D92" s="2"/>
      <c r="E92" s="2"/>
      <c r="F92" s="2"/>
      <c r="G92" s="2"/>
      <c r="H92" s="2"/>
      <c r="N92" s="2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 s="17" customFormat="1" x14ac:dyDescent="0.2">
      <c r="A93" s="8"/>
      <c r="B93" s="2"/>
      <c r="C93" s="2"/>
      <c r="D93" s="2"/>
      <c r="E93" s="2"/>
      <c r="F93" s="2"/>
      <c r="G93" s="2"/>
      <c r="H93" s="2"/>
      <c r="N93" s="2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s="17" customFormat="1" x14ac:dyDescent="0.2">
      <c r="A94" s="8"/>
      <c r="B94" s="2"/>
      <c r="C94" s="2"/>
      <c r="D94" s="2"/>
      <c r="E94" s="2"/>
      <c r="F94" s="2"/>
      <c r="G94" s="2"/>
      <c r="H94" s="2"/>
      <c r="N94" s="2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</sheetData>
  <mergeCells count="78">
    <mergeCell ref="A5:R5"/>
    <mergeCell ref="A6:R6"/>
    <mergeCell ref="A7:R7"/>
    <mergeCell ref="A9:A11"/>
    <mergeCell ref="B9:B11"/>
    <mergeCell ref="C9:C11"/>
    <mergeCell ref="D9:D11"/>
    <mergeCell ref="E9:H10"/>
    <mergeCell ref="I9:M9"/>
    <mergeCell ref="N9:N11"/>
    <mergeCell ref="O9:R9"/>
    <mergeCell ref="I10:I11"/>
    <mergeCell ref="J10:J11"/>
    <mergeCell ref="K10:K11"/>
    <mergeCell ref="L10:L11"/>
    <mergeCell ref="M10:M11"/>
    <mergeCell ref="O10:P10"/>
    <mergeCell ref="Q10:R10"/>
    <mergeCell ref="A8:J8"/>
    <mergeCell ref="K8:R8"/>
    <mergeCell ref="A13:R13"/>
    <mergeCell ref="A15:Y15"/>
    <mergeCell ref="A16:B18"/>
    <mergeCell ref="C16:C18"/>
    <mergeCell ref="D16:D18"/>
    <mergeCell ref="E16:J17"/>
    <mergeCell ref="K16:K18"/>
    <mergeCell ref="U16:U18"/>
    <mergeCell ref="V16:Y16"/>
    <mergeCell ref="V17:Y17"/>
    <mergeCell ref="V18:W18"/>
    <mergeCell ref="X18:Y18"/>
    <mergeCell ref="L16:T18"/>
    <mergeCell ref="A19:B19"/>
    <mergeCell ref="V19:W19"/>
    <mergeCell ref="X19:Y19"/>
    <mergeCell ref="A20:B31"/>
    <mergeCell ref="V20:W20"/>
    <mergeCell ref="X20:Y20"/>
    <mergeCell ref="V21:W21"/>
    <mergeCell ref="X21:Y21"/>
    <mergeCell ref="V22:W22"/>
    <mergeCell ref="X22:Y22"/>
    <mergeCell ref="V23:W23"/>
    <mergeCell ref="X23:Y23"/>
    <mergeCell ref="V24:W24"/>
    <mergeCell ref="X24:Y24"/>
    <mergeCell ref="V25:W25"/>
    <mergeCell ref="X25:Y25"/>
    <mergeCell ref="V26:W26"/>
    <mergeCell ref="X26:Y26"/>
    <mergeCell ref="V27:W27"/>
    <mergeCell ref="X27:Y27"/>
    <mergeCell ref="V28:W28"/>
    <mergeCell ref="X28:Y28"/>
    <mergeCell ref="V29:W29"/>
    <mergeCell ref="X29:Y29"/>
    <mergeCell ref="L27:T27"/>
    <mergeCell ref="L28:T28"/>
    <mergeCell ref="L29:T29"/>
    <mergeCell ref="L32:T32"/>
    <mergeCell ref="L30:T30"/>
    <mergeCell ref="L31:T31"/>
    <mergeCell ref="A32:K32"/>
    <mergeCell ref="A33:Y33"/>
    <mergeCell ref="V30:W30"/>
    <mergeCell ref="X30:Y30"/>
    <mergeCell ref="V31:W31"/>
    <mergeCell ref="X31:Y31"/>
    <mergeCell ref="V32:Y32"/>
    <mergeCell ref="L24:T24"/>
    <mergeCell ref="L25:T25"/>
    <mergeCell ref="L26:T26"/>
    <mergeCell ref="L19:T19"/>
    <mergeCell ref="L20:T20"/>
    <mergeCell ref="L21:T21"/>
    <mergeCell ref="L22:T22"/>
    <mergeCell ref="L23:T23"/>
  </mergeCells>
  <dataValidations count="2">
    <dataValidation type="list" allowBlank="1" showInputMessage="1" showErrorMessage="1" sqref="K8:R8" xr:uid="{00000000-0002-0000-0000-000000000000}">
      <formula1>$Z$8:$AB$8</formula1>
    </dataValidation>
    <dataValidation type="list" allowBlank="1" showInputMessage="1" showErrorMessage="1" sqref="N14" xr:uid="{E6CCE59E-1094-4313-8719-201078FDC6F6}">
      <formula1>$Z$9:$AC$9</formula1>
    </dataValidation>
  </dataValidations>
  <pageMargins left="0.74803149606299213" right="0.74803149606299213" top="0.98425196850393704" bottom="0.98425196850393704" header="0.51181102362204722" footer="0.51181102362204722"/>
  <pageSetup paperSize="9" scale="3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Джаватханов Алексей</cp:lastModifiedBy>
  <cp:lastPrinted>2025-02-25T08:27:33Z</cp:lastPrinted>
  <dcterms:created xsi:type="dcterms:W3CDTF">2009-09-28T16:47:32Z</dcterms:created>
  <dcterms:modified xsi:type="dcterms:W3CDTF">2025-08-28T12:36:32Z</dcterms:modified>
</cp:coreProperties>
</file>